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<sst xmlns="http://schemas.openxmlformats.org/spreadsheetml/2006/main" count="228" uniqueCount="177">
  <si>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</si>
  <si>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</si>
  <si>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</si>
  <si>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</si>
  <si>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</si>
  <si>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</si>
  <si>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</si>
  <si>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</si>
  <si>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</si>
  <si>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</si>
  <si>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</si>
  <si>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</si>
  <si>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</si>
  <si>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</si>
  <si>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</si>
  <si>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</si>
  <si>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</si>
  <si>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</si>
  <si>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</si>
  <si>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</si>
  <si>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</si>
  <si>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</si>
  <si>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</si>
  <si>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</si>
  <si>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</si>
  <si>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</si>
  <si>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</si>
  <si>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</si>
  <si>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</si>
  <si>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</si>
  <si>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</si>
  <si>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</si>
  <si>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</si>
  <si>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</si>
  <si>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</si>
  <si>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</si>
  <si>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</si>
  <si>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</si>
  <si>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</si>
  <si>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</si>
  <si>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</si>
  <si>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</si>
  <si>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</si>
  <si>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</si>
  <si>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</si>
  <si>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</si>
  <si>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</si>
  <si>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</si>
  <si>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</si>
  <si>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</si>
  <si>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</si>
  <si>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</si>
  <si>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</si>
  <si>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</si>
  <si>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</si>
  <si>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</si>
  <si>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</si>
  <si>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</si>
  <si>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</si>
  <si>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</si>
  <si>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</si>
  <si>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</si>
  <si>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</si>
  <si>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</si>
  <si>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</si>
  <si>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</si>
  <si>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</si>
  <si>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</si>
  <si>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</si>
  <si>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</si>
  <si>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</si>
  <si>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</si>
  <si>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</si>
  <si>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</si>
  <si>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</si>
  <si>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</si>
  <si>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</si>
  <si>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</si>
  <si>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</si>
  <si>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</si>
  <si>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</si>
  <si>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</si>
  <si>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</si>
  <si>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</si>
  <si>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</si>
  <si>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</si>
  <si>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</si>
  <si>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</si>
  <si>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</si>
  <si>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</si>
  <si>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</si>
  <si>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</si>
  <si>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</si>
  <si>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</si>
  <si>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</si>
  <si>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</si>
  <si>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</si>
  <si>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</si>
  <si>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</si>
  <si>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</si>
  <si>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</si>
  <si>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</si>
  <si>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</si>
  <si>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</si>
  <si>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</si>
  <si>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</si>
  <si>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</si>
  <si>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</si>
  <si>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</si>
  <si>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</si>
  <si>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</si>
  <si>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</si>
  <si>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</si>
  <si>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</si>
  <si>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</si>
  <si>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</si>
  <si>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</si>
  <si>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</si>
  <si>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</si>
  <si>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</si>
  <si>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</si>
  <si>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</si>
  <si>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</si>
  <si>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</si>
  <si>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</si>
  <si>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</si>
  <si>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</si>
  <si>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</si>
  <si>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</si>
  <si>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</si>
  <si>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</si>
  <si>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</si>
  <si>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</si>
  <si>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</si>
  <si>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</si>
  <si>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</si>
  <si>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</si>
  <si>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</si>
  <si>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</si>
  <si>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</si>
  <si>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</si>
  <si>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</si>
  <si>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</si>
  <si>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</si>
  <si>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</si>
  <si>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</si>
  <si>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</si>
  <si>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</si>
  <si>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</si>
  <si>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</si>
  <si>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</si>
  <si>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</si>
  <si>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</si>
  <si>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</si>
  <si>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</si>
  <si>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</si>
  <si>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</si>
  <si>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</si>
  <si>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</si>
  <si>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0117310</t>
  </si>
  <si>
    <t>0117321</t>
  </si>
  <si>
    <t>0443</t>
  </si>
  <si>
    <t>Будівництво об’єктів житлово-комунального господарства</t>
  </si>
  <si>
    <t>Будівництво освітніх установ та закладів</t>
  </si>
  <si>
    <t>Інші заходи та заклади молодіжної політики</t>
  </si>
  <si>
    <t>Забезпечення діяльності інших закладів у сфері соціального захисту і соціального забезпечення</t>
  </si>
  <si>
    <t>0611181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</si>
  <si>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</si>
  <si>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 за рахунок субвегції з державного бюджету місцевим бюджетам</t>
  </si>
  <si>
    <t>Співфінансування заходів, що реалізуються за рахунок субвегції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</si>
  <si>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</si>
  <si>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0180</t>
  </si>
  <si>
    <t>від 29 липня 2021 року</t>
  </si>
  <si>
    <t>(ХІ сесії VIII скликання)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</si>
  <si>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</si>
  <si>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</si>
  <si>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Інші сібвенції з місцевого бюджету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</si>
</sst>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zoomScalePageLayoutView="0" workbookViewId="0" topLeftCell="B58">
      <selection activeCell="N1" sqref="N1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7.003906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4" t="s">
        <v>0</v>
      </c>
      <c r="O2" s="24"/>
      <c r="P2" s="24"/>
      <c r="Q2" s="24"/>
      <c r="R2" s="24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5" t="s">
        <v>1</v>
      </c>
      <c r="O3" s="25"/>
      <c r="P3" s="25"/>
      <c r="Q3" s="25"/>
      <c r="R3" s="25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 t="s">
        <v>172</v>
      </c>
      <c r="O4" s="25"/>
      <c r="P4" s="25"/>
      <c r="Q4" s="25"/>
      <c r="R4" s="25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5" t="s">
        <v>173</v>
      </c>
      <c r="O5" s="25"/>
      <c r="P5" s="25"/>
      <c r="Q5" s="25"/>
      <c r="R5" s="25"/>
      <c r="S5" s="1"/>
    </row>
    <row r="6" spans="1:19" ht="18.75" customHeight="1">
      <c r="A6" s="1"/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"/>
    </row>
    <row r="7" spans="1:19" ht="19.5" customHeight="1">
      <c r="A7" s="1"/>
      <c r="B7" s="26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"/>
    </row>
    <row r="8" spans="1:19" ht="10.5" customHeight="1">
      <c r="A8" s="1"/>
      <c r="B8" s="27" t="s">
        <v>4</v>
      </c>
      <c r="C8" s="27"/>
      <c r="D8" s="27"/>
      <c r="E8" s="2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28" t="s">
        <v>5</v>
      </c>
      <c r="C9" s="28"/>
      <c r="D9" s="28"/>
      <c r="E9" s="2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6</v>
      </c>
      <c r="S10" s="1"/>
    </row>
    <row r="11" spans="1:19" ht="16.5" customHeight="1">
      <c r="A11" s="1"/>
      <c r="B11" s="21" t="s">
        <v>152</v>
      </c>
      <c r="C11" s="21" t="s">
        <v>153</v>
      </c>
      <c r="D11" s="21" t="s">
        <v>154</v>
      </c>
      <c r="E11" s="21" t="s">
        <v>7</v>
      </c>
      <c r="F11" s="21"/>
      <c r="G11" s="20" t="s">
        <v>8</v>
      </c>
      <c r="H11" s="20"/>
      <c r="I11" s="20"/>
      <c r="J11" s="20"/>
      <c r="K11" s="20"/>
      <c r="L11" s="20" t="s">
        <v>9</v>
      </c>
      <c r="M11" s="20"/>
      <c r="N11" s="20"/>
      <c r="O11" s="20"/>
      <c r="P11" s="20"/>
      <c r="Q11" s="20"/>
      <c r="R11" s="20" t="s">
        <v>10</v>
      </c>
      <c r="S11" s="1"/>
    </row>
    <row r="12" spans="1:19" ht="12" customHeight="1">
      <c r="A12" s="1"/>
      <c r="B12" s="21"/>
      <c r="C12" s="21"/>
      <c r="D12" s="21"/>
      <c r="E12" s="21"/>
      <c r="F12" s="21"/>
      <c r="G12" s="20" t="s">
        <v>11</v>
      </c>
      <c r="H12" s="21" t="s">
        <v>12</v>
      </c>
      <c r="I12" s="21" t="s">
        <v>13</v>
      </c>
      <c r="J12" s="21"/>
      <c r="K12" s="21" t="s">
        <v>14</v>
      </c>
      <c r="L12" s="20" t="s">
        <v>11</v>
      </c>
      <c r="M12" s="21" t="s">
        <v>15</v>
      </c>
      <c r="N12" s="21" t="s">
        <v>12</v>
      </c>
      <c r="O12" s="21" t="s">
        <v>13</v>
      </c>
      <c r="P12" s="21"/>
      <c r="Q12" s="21" t="s">
        <v>14</v>
      </c>
      <c r="R12" s="20"/>
      <c r="S12" s="1"/>
    </row>
    <row r="13" spans="1:19" ht="114.75" customHeight="1">
      <c r="A13" s="1"/>
      <c r="B13" s="21"/>
      <c r="C13" s="21"/>
      <c r="D13" s="21"/>
      <c r="E13" s="21"/>
      <c r="F13" s="21"/>
      <c r="G13" s="20"/>
      <c r="H13" s="21"/>
      <c r="I13" s="5" t="s">
        <v>16</v>
      </c>
      <c r="J13" s="5" t="s">
        <v>17</v>
      </c>
      <c r="K13" s="21"/>
      <c r="L13" s="20"/>
      <c r="M13" s="21"/>
      <c r="N13" s="21"/>
      <c r="O13" s="5" t="s">
        <v>16</v>
      </c>
      <c r="P13" s="5" t="s">
        <v>17</v>
      </c>
      <c r="Q13" s="21"/>
      <c r="R13" s="20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21" t="s">
        <v>21</v>
      </c>
      <c r="F14" s="21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15" t="s">
        <v>36</v>
      </c>
      <c r="F15" s="15"/>
      <c r="G15" s="9">
        <f>G16</f>
        <v>20645231</v>
      </c>
      <c r="H15" s="9">
        <f aca="true" t="shared" si="0" ref="H15:R15">H16</f>
        <v>19325231</v>
      </c>
      <c r="I15" s="9">
        <f t="shared" si="0"/>
        <v>10982992</v>
      </c>
      <c r="J15" s="9">
        <f t="shared" si="0"/>
        <v>888806</v>
      </c>
      <c r="K15" s="9">
        <f t="shared" si="0"/>
        <v>1320000</v>
      </c>
      <c r="L15" s="9">
        <f t="shared" si="0"/>
        <v>4405095</v>
      </c>
      <c r="M15" s="9">
        <f t="shared" si="0"/>
        <v>3656008</v>
      </c>
      <c r="N15" s="9">
        <f t="shared" si="0"/>
        <v>472857</v>
      </c>
      <c r="O15" s="9">
        <f t="shared" si="0"/>
        <v>15000</v>
      </c>
      <c r="P15" s="9">
        <f t="shared" si="0"/>
        <v>0</v>
      </c>
      <c r="Q15" s="9">
        <f t="shared" si="0"/>
        <v>3932238</v>
      </c>
      <c r="R15" s="9">
        <f t="shared" si="0"/>
        <v>25050326</v>
      </c>
      <c r="S15" s="1"/>
    </row>
    <row r="16" spans="1:19" ht="13.5" customHeight="1">
      <c r="A16" s="1"/>
      <c r="B16" s="6" t="s">
        <v>37</v>
      </c>
      <c r="C16" s="6" t="s">
        <v>35</v>
      </c>
      <c r="D16" s="6" t="s">
        <v>35</v>
      </c>
      <c r="E16" s="15" t="s">
        <v>36</v>
      </c>
      <c r="F16" s="15"/>
      <c r="G16" s="9">
        <f>G17+G18+G19+G20+G21+G22+G23+G24+G25+G26+G27+G28+G29+G30+G31+G32+G33+G34+G35+G36+G37+G38+G39</f>
        <v>20645231</v>
      </c>
      <c r="H16" s="9">
        <f aca="true" t="shared" si="1" ref="H16:R16">H17+H18+H19+H20+H21+H22+H23+H24+H25+H26+H27+H28+H29+H30+H31+H32+H33+H34+H35+H36+H37+H38+H39</f>
        <v>19325231</v>
      </c>
      <c r="I16" s="9">
        <f t="shared" si="1"/>
        <v>10982992</v>
      </c>
      <c r="J16" s="9">
        <f t="shared" si="1"/>
        <v>888806</v>
      </c>
      <c r="K16" s="9">
        <f t="shared" si="1"/>
        <v>1320000</v>
      </c>
      <c r="L16" s="9">
        <f t="shared" si="1"/>
        <v>4405095</v>
      </c>
      <c r="M16" s="9">
        <f t="shared" si="1"/>
        <v>3656008</v>
      </c>
      <c r="N16" s="9">
        <f t="shared" si="1"/>
        <v>472857</v>
      </c>
      <c r="O16" s="9">
        <f t="shared" si="1"/>
        <v>15000</v>
      </c>
      <c r="P16" s="9">
        <f t="shared" si="1"/>
        <v>0</v>
      </c>
      <c r="Q16" s="9">
        <f t="shared" si="1"/>
        <v>3932238</v>
      </c>
      <c r="R16" s="9">
        <f t="shared" si="1"/>
        <v>25050326</v>
      </c>
      <c r="S16" s="1"/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12" t="s">
        <v>41</v>
      </c>
      <c r="F17" s="12"/>
      <c r="G17" s="10">
        <v>10920085</v>
      </c>
      <c r="H17" s="10">
        <v>10920085</v>
      </c>
      <c r="I17" s="10">
        <v>7947977</v>
      </c>
      <c r="J17" s="10">
        <v>443561</v>
      </c>
      <c r="K17" s="10">
        <v>0</v>
      </c>
      <c r="L17" s="10">
        <v>116726</v>
      </c>
      <c r="M17" s="10">
        <v>116726</v>
      </c>
      <c r="N17" s="10">
        <v>0</v>
      </c>
      <c r="O17" s="10">
        <v>0</v>
      </c>
      <c r="P17" s="10">
        <v>0</v>
      </c>
      <c r="Q17" s="10">
        <v>116726</v>
      </c>
      <c r="R17" s="9">
        <f>G17+L17</f>
        <v>11036811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12" t="s">
        <v>45</v>
      </c>
      <c r="F18" s="12"/>
      <c r="G18" s="10">
        <v>224645</v>
      </c>
      <c r="H18" s="10">
        <v>224645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39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12" t="s">
        <v>49</v>
      </c>
      <c r="F19" s="12"/>
      <c r="G19" s="10">
        <v>1168041</v>
      </c>
      <c r="H19" s="10">
        <v>1168041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1168041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12" t="s">
        <v>53</v>
      </c>
      <c r="F20" s="12"/>
      <c r="G20" s="10">
        <v>10000</v>
      </c>
      <c r="H20" s="10">
        <v>10000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12" t="s">
        <v>56</v>
      </c>
      <c r="F21" s="12"/>
      <c r="G21" s="10">
        <v>365432</v>
      </c>
      <c r="H21" s="10">
        <v>365432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365432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12" t="s">
        <v>59</v>
      </c>
      <c r="F22" s="12"/>
      <c r="G22" s="10">
        <v>136600</v>
      </c>
      <c r="H22" s="10">
        <v>136600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136600</v>
      </c>
      <c r="S22" s="1"/>
    </row>
    <row r="23" spans="1:19" ht="21" customHeight="1">
      <c r="A23" s="1"/>
      <c r="B23" s="11" t="s">
        <v>158</v>
      </c>
      <c r="C23" s="5">
        <v>2152</v>
      </c>
      <c r="D23" s="11" t="s">
        <v>52</v>
      </c>
      <c r="E23" s="13" t="s">
        <v>157</v>
      </c>
      <c r="F23" s="14"/>
      <c r="G23" s="10">
        <v>15000</v>
      </c>
      <c r="H23" s="10">
        <v>15000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12" t="s">
        <v>63</v>
      </c>
      <c r="F24" s="12"/>
      <c r="G24" s="10">
        <v>50000</v>
      </c>
      <c r="H24" s="10">
        <v>50000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50000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12" t="s">
        <v>66</v>
      </c>
      <c r="F25" s="12"/>
      <c r="G25" s="10">
        <v>150000</v>
      </c>
      <c r="H25" s="10">
        <v>150000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150000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12" t="s">
        <v>70</v>
      </c>
      <c r="F26" s="12"/>
      <c r="G26" s="10">
        <v>830217</v>
      </c>
      <c r="H26" s="10">
        <v>830217</v>
      </c>
      <c r="I26" s="10">
        <v>663353</v>
      </c>
      <c r="J26" s="10">
        <v>6979</v>
      </c>
      <c r="K26" s="10">
        <v>0</v>
      </c>
      <c r="L26" s="10">
        <v>40001</v>
      </c>
      <c r="M26" s="10">
        <v>0</v>
      </c>
      <c r="N26" s="10">
        <v>40001</v>
      </c>
      <c r="O26" s="10">
        <v>15000</v>
      </c>
      <c r="P26" s="10">
        <v>0</v>
      </c>
      <c r="Q26" s="10">
        <v>0</v>
      </c>
      <c r="R26" s="9">
        <f t="shared" si="2"/>
        <v>870218</v>
      </c>
      <c r="S26" s="1"/>
    </row>
    <row r="27" spans="1:19" ht="27" customHeight="1">
      <c r="A27" s="1"/>
      <c r="B27" s="5">
        <v>113133</v>
      </c>
      <c r="C27" s="5">
        <v>3133</v>
      </c>
      <c r="D27" s="5">
        <v>1040</v>
      </c>
      <c r="E27" s="13" t="s">
        <v>164</v>
      </c>
      <c r="F27" s="14"/>
      <c r="G27" s="10">
        <v>10000</v>
      </c>
      <c r="H27" s="10">
        <v>10000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 t="shared" si="2"/>
        <v>10000</v>
      </c>
      <c r="S27" s="1"/>
    </row>
    <row r="28" spans="1:19" ht="68.25" customHeight="1">
      <c r="A28" s="1"/>
      <c r="B28" s="5" t="s">
        <v>71</v>
      </c>
      <c r="C28" s="5" t="s">
        <v>72</v>
      </c>
      <c r="D28" s="5" t="s">
        <v>73</v>
      </c>
      <c r="E28" s="12" t="s">
        <v>74</v>
      </c>
      <c r="F28" s="12"/>
      <c r="G28" s="10">
        <v>110000</v>
      </c>
      <c r="H28" s="10">
        <v>110000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 t="shared" si="2"/>
        <v>110000</v>
      </c>
      <c r="S28" s="1"/>
    </row>
    <row r="29" spans="1:19" ht="22.5" customHeight="1">
      <c r="A29" s="1"/>
      <c r="B29" s="5">
        <v>113210</v>
      </c>
      <c r="C29" s="5">
        <v>3210</v>
      </c>
      <c r="D29" s="5">
        <v>1050</v>
      </c>
      <c r="E29" s="13" t="s">
        <v>151</v>
      </c>
      <c r="F29" s="14"/>
      <c r="G29" s="10">
        <v>120000</v>
      </c>
      <c r="H29" s="10">
        <v>120000</v>
      </c>
      <c r="I29" s="10">
        <v>98380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G29+L29</f>
        <v>120000</v>
      </c>
      <c r="S29" s="1"/>
    </row>
    <row r="30" spans="1:19" ht="22.5" customHeight="1">
      <c r="A30" s="1"/>
      <c r="B30" s="5">
        <v>113241</v>
      </c>
      <c r="C30" s="5">
        <v>3241</v>
      </c>
      <c r="D30" s="5">
        <v>1090</v>
      </c>
      <c r="E30" s="13" t="s">
        <v>165</v>
      </c>
      <c r="F30" s="14"/>
      <c r="G30" s="10">
        <v>1895065</v>
      </c>
      <c r="H30" s="10">
        <v>1895065</v>
      </c>
      <c r="I30" s="10">
        <v>1529587</v>
      </c>
      <c r="J30" s="10">
        <v>30305</v>
      </c>
      <c r="K30" s="10"/>
      <c r="L30" s="10"/>
      <c r="M30" s="10"/>
      <c r="N30" s="10"/>
      <c r="O30" s="10"/>
      <c r="P30" s="10"/>
      <c r="Q30" s="10"/>
      <c r="R30" s="9">
        <f>G30+L30</f>
        <v>1895065</v>
      </c>
      <c r="S30" s="1"/>
    </row>
    <row r="31" spans="1:19" ht="24" customHeight="1">
      <c r="A31" s="1"/>
      <c r="B31" s="5" t="s">
        <v>75</v>
      </c>
      <c r="C31" s="5" t="s">
        <v>76</v>
      </c>
      <c r="D31" s="5" t="s">
        <v>77</v>
      </c>
      <c r="E31" s="12" t="s">
        <v>78</v>
      </c>
      <c r="F31" s="12"/>
      <c r="G31" s="10">
        <v>362826</v>
      </c>
      <c r="H31" s="10">
        <v>362826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362826</v>
      </c>
      <c r="S31" s="1"/>
    </row>
    <row r="32" spans="1:19" ht="24" customHeight="1">
      <c r="A32" s="1"/>
      <c r="B32" s="5" t="s">
        <v>79</v>
      </c>
      <c r="C32" s="5" t="s">
        <v>80</v>
      </c>
      <c r="D32" s="5" t="s">
        <v>81</v>
      </c>
      <c r="E32" s="12" t="s">
        <v>82</v>
      </c>
      <c r="F32" s="12"/>
      <c r="G32" s="10">
        <v>1320000</v>
      </c>
      <c r="H32" s="10">
        <v>0</v>
      </c>
      <c r="I32" s="10">
        <v>0</v>
      </c>
      <c r="J32" s="10">
        <v>0</v>
      </c>
      <c r="K32" s="10">
        <v>1320000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f t="shared" si="2"/>
        <v>1320000</v>
      </c>
      <c r="S32" s="1"/>
    </row>
    <row r="33" spans="1:19" ht="22.5" customHeight="1">
      <c r="A33" s="1"/>
      <c r="B33" s="5" t="s">
        <v>83</v>
      </c>
      <c r="C33" s="5" t="s">
        <v>84</v>
      </c>
      <c r="D33" s="5" t="s">
        <v>81</v>
      </c>
      <c r="E33" s="12" t="s">
        <v>85</v>
      </c>
      <c r="F33" s="12"/>
      <c r="G33" s="10">
        <v>983636</v>
      </c>
      <c r="H33" s="10">
        <v>983636</v>
      </c>
      <c r="I33" s="10">
        <v>35510</v>
      </c>
      <c r="J33" s="10">
        <v>407961</v>
      </c>
      <c r="K33" s="10">
        <v>0</v>
      </c>
      <c r="L33" s="10">
        <v>404917</v>
      </c>
      <c r="M33" s="10">
        <v>237958</v>
      </c>
      <c r="N33" s="10">
        <v>166959</v>
      </c>
      <c r="O33" s="10">
        <v>0</v>
      </c>
      <c r="P33" s="10">
        <v>0</v>
      </c>
      <c r="Q33" s="10">
        <v>237958</v>
      </c>
      <c r="R33" s="9">
        <f t="shared" si="2"/>
        <v>1388553</v>
      </c>
      <c r="S33" s="1"/>
    </row>
    <row r="34" spans="1:19" ht="33.75" customHeight="1">
      <c r="A34" s="1"/>
      <c r="B34" s="5" t="s">
        <v>86</v>
      </c>
      <c r="C34" s="5" t="s">
        <v>87</v>
      </c>
      <c r="D34" s="5" t="s">
        <v>88</v>
      </c>
      <c r="E34" s="12" t="s">
        <v>89</v>
      </c>
      <c r="F34" s="12"/>
      <c r="G34" s="10">
        <v>838174</v>
      </c>
      <c r="H34" s="10">
        <v>838174</v>
      </c>
      <c r="I34" s="10">
        <v>708185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838174</v>
      </c>
      <c r="S34" s="1"/>
    </row>
    <row r="35" spans="1:19" ht="28.5" customHeight="1">
      <c r="A35" s="1"/>
      <c r="B35" s="11" t="s">
        <v>159</v>
      </c>
      <c r="C35" s="5">
        <v>7310</v>
      </c>
      <c r="D35" s="11" t="s">
        <v>161</v>
      </c>
      <c r="E35" s="13" t="s">
        <v>162</v>
      </c>
      <c r="F35" s="14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1020000</v>
      </c>
      <c r="M35" s="10">
        <v>1020000</v>
      </c>
      <c r="N35" s="10">
        <v>0</v>
      </c>
      <c r="O35" s="10">
        <v>0</v>
      </c>
      <c r="P35" s="10">
        <v>0</v>
      </c>
      <c r="Q35" s="10">
        <v>1020000</v>
      </c>
      <c r="R35" s="9">
        <f t="shared" si="2"/>
        <v>1020000</v>
      </c>
      <c r="S35" s="1"/>
    </row>
    <row r="36" spans="1:19" ht="23.25" customHeight="1">
      <c r="A36" s="1"/>
      <c r="B36" s="11" t="s">
        <v>160</v>
      </c>
      <c r="C36" s="5">
        <v>7321</v>
      </c>
      <c r="D36" s="11" t="s">
        <v>161</v>
      </c>
      <c r="E36" s="13" t="s">
        <v>163</v>
      </c>
      <c r="F36" s="14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1648004</v>
      </c>
      <c r="M36" s="10">
        <v>1648004</v>
      </c>
      <c r="N36" s="10">
        <v>0</v>
      </c>
      <c r="O36" s="10">
        <v>0</v>
      </c>
      <c r="P36" s="10">
        <v>0</v>
      </c>
      <c r="Q36" s="10">
        <v>1648004</v>
      </c>
      <c r="R36" s="9">
        <f t="shared" si="2"/>
        <v>1648004</v>
      </c>
      <c r="S36" s="1"/>
    </row>
    <row r="37" spans="1:19" ht="21.75" customHeight="1">
      <c r="A37" s="1"/>
      <c r="B37" s="5" t="s">
        <v>90</v>
      </c>
      <c r="C37" s="5" t="s">
        <v>91</v>
      </c>
      <c r="D37" s="5" t="s">
        <v>92</v>
      </c>
      <c r="E37" s="12" t="s">
        <v>93</v>
      </c>
      <c r="F37" s="12"/>
      <c r="G37" s="10">
        <v>391660</v>
      </c>
      <c r="H37" s="10">
        <v>391660</v>
      </c>
      <c r="I37" s="10">
        <v>0</v>
      </c>
      <c r="J37" s="10">
        <v>0</v>
      </c>
      <c r="K37" s="10">
        <v>0</v>
      </c>
      <c r="L37" s="10">
        <v>909550</v>
      </c>
      <c r="M37" s="10">
        <v>633320</v>
      </c>
      <c r="N37" s="10">
        <v>0</v>
      </c>
      <c r="O37" s="10">
        <v>0</v>
      </c>
      <c r="P37" s="10">
        <v>0</v>
      </c>
      <c r="Q37" s="10">
        <v>909550</v>
      </c>
      <c r="R37" s="9">
        <f t="shared" si="2"/>
        <v>1301210</v>
      </c>
      <c r="S37" s="1"/>
    </row>
    <row r="38" spans="1:19" ht="30" customHeight="1">
      <c r="A38" s="1"/>
      <c r="B38" s="5">
        <v>117461</v>
      </c>
      <c r="C38" s="5">
        <v>7461</v>
      </c>
      <c r="D38" s="11" t="s">
        <v>174</v>
      </c>
      <c r="E38" s="13" t="s">
        <v>175</v>
      </c>
      <c r="F38" s="14"/>
      <c r="G38" s="10">
        <v>734103</v>
      </c>
      <c r="H38" s="10">
        <v>734103</v>
      </c>
      <c r="I38" s="10">
        <v>0</v>
      </c>
      <c r="J38" s="10">
        <v>0</v>
      </c>
      <c r="K38" s="10">
        <v>0</v>
      </c>
      <c r="L38" s="10">
        <v>265897</v>
      </c>
      <c r="M38" s="10">
        <v>0</v>
      </c>
      <c r="N38" s="10">
        <v>265897</v>
      </c>
      <c r="O38" s="10">
        <v>0</v>
      </c>
      <c r="P38" s="10">
        <v>0</v>
      </c>
      <c r="Q38" s="10">
        <v>0</v>
      </c>
      <c r="R38" s="9">
        <f t="shared" si="2"/>
        <v>1000000</v>
      </c>
      <c r="S38" s="1"/>
    </row>
    <row r="39" spans="1:19" ht="21.75" customHeight="1">
      <c r="A39" s="1"/>
      <c r="B39" s="5">
        <v>117680</v>
      </c>
      <c r="C39" s="5">
        <v>7680</v>
      </c>
      <c r="D39" s="11" t="s">
        <v>92</v>
      </c>
      <c r="E39" s="13" t="s">
        <v>155</v>
      </c>
      <c r="F39" s="14"/>
      <c r="G39" s="10">
        <v>9747</v>
      </c>
      <c r="H39" s="10">
        <v>9747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9">
        <f t="shared" si="2"/>
        <v>9747</v>
      </c>
      <c r="S39" s="1"/>
    </row>
    <row r="40" spans="1:19" ht="28.5" customHeight="1">
      <c r="A40" s="1"/>
      <c r="B40" s="6" t="s">
        <v>96</v>
      </c>
      <c r="C40" s="6" t="s">
        <v>35</v>
      </c>
      <c r="D40" s="6" t="s">
        <v>35</v>
      </c>
      <c r="E40" s="15" t="s">
        <v>97</v>
      </c>
      <c r="F40" s="15"/>
      <c r="G40" s="9">
        <f>G41</f>
        <v>45228742</v>
      </c>
      <c r="H40" s="9">
        <f aca="true" t="shared" si="3" ref="H40:R40">H41</f>
        <v>45228742</v>
      </c>
      <c r="I40" s="9">
        <f t="shared" si="3"/>
        <v>31246462</v>
      </c>
      <c r="J40" s="9">
        <f t="shared" si="3"/>
        <v>3940527</v>
      </c>
      <c r="K40" s="9">
        <f t="shared" si="3"/>
        <v>0</v>
      </c>
      <c r="L40" s="9">
        <f t="shared" si="3"/>
        <v>5094817</v>
      </c>
      <c r="M40" s="9">
        <f t="shared" si="3"/>
        <v>297317</v>
      </c>
      <c r="N40" s="9">
        <f t="shared" si="3"/>
        <v>1021500</v>
      </c>
      <c r="O40" s="9">
        <f t="shared" si="3"/>
        <v>0</v>
      </c>
      <c r="P40" s="9">
        <f t="shared" si="3"/>
        <v>0</v>
      </c>
      <c r="Q40" s="9">
        <f t="shared" si="3"/>
        <v>4073317</v>
      </c>
      <c r="R40" s="9">
        <f t="shared" si="3"/>
        <v>50323559</v>
      </c>
      <c r="S40" s="1"/>
    </row>
    <row r="41" spans="1:19" ht="24" customHeight="1">
      <c r="A41" s="1"/>
      <c r="B41" s="6" t="s">
        <v>98</v>
      </c>
      <c r="C41" s="6" t="s">
        <v>35</v>
      </c>
      <c r="D41" s="6" t="s">
        <v>35</v>
      </c>
      <c r="E41" s="15" t="s">
        <v>97</v>
      </c>
      <c r="F41" s="15"/>
      <c r="G41" s="9">
        <f>G42+G43+G44+G45+G46+G47+G48+G51+G52+G49+G50</f>
        <v>45228742</v>
      </c>
      <c r="H41" s="9">
        <f aca="true" t="shared" si="4" ref="H41:R41">H42+H43+H44+H45+H46+H47+H48+H51+H52+H49+H50</f>
        <v>45228742</v>
      </c>
      <c r="I41" s="9">
        <f t="shared" si="4"/>
        <v>31246462</v>
      </c>
      <c r="J41" s="9">
        <f t="shared" si="4"/>
        <v>3940527</v>
      </c>
      <c r="K41" s="9">
        <f t="shared" si="4"/>
        <v>0</v>
      </c>
      <c r="L41" s="9">
        <f t="shared" si="4"/>
        <v>5094817</v>
      </c>
      <c r="M41" s="9">
        <f t="shared" si="4"/>
        <v>297317</v>
      </c>
      <c r="N41" s="9">
        <f>N42+N43+N44+N45+N46+N47+N48+N51+N52+N49+N50</f>
        <v>1021500</v>
      </c>
      <c r="O41" s="9">
        <f t="shared" si="4"/>
        <v>0</v>
      </c>
      <c r="P41" s="9">
        <f t="shared" si="4"/>
        <v>0</v>
      </c>
      <c r="Q41" s="9">
        <f t="shared" si="4"/>
        <v>4073317</v>
      </c>
      <c r="R41" s="9">
        <f t="shared" si="4"/>
        <v>50323559</v>
      </c>
      <c r="S41" s="1"/>
    </row>
    <row r="42" spans="1:19" ht="36" customHeight="1">
      <c r="A42" s="1"/>
      <c r="B42" s="5" t="s">
        <v>99</v>
      </c>
      <c r="C42" s="5" t="s">
        <v>44</v>
      </c>
      <c r="D42" s="5" t="s">
        <v>40</v>
      </c>
      <c r="E42" s="12" t="s">
        <v>100</v>
      </c>
      <c r="F42" s="12"/>
      <c r="G42" s="10">
        <v>566402</v>
      </c>
      <c r="H42" s="10">
        <v>566402</v>
      </c>
      <c r="I42" s="10">
        <v>474100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f>G42+L42</f>
        <v>566402</v>
      </c>
      <c r="S42" s="1"/>
    </row>
    <row r="43" spans="1:19" ht="13.5" customHeight="1">
      <c r="A43" s="1"/>
      <c r="B43" s="5" t="s">
        <v>101</v>
      </c>
      <c r="C43" s="5" t="s">
        <v>73</v>
      </c>
      <c r="D43" s="5" t="s">
        <v>102</v>
      </c>
      <c r="E43" s="12" t="s">
        <v>103</v>
      </c>
      <c r="F43" s="12"/>
      <c r="G43" s="10">
        <v>8771891</v>
      </c>
      <c r="H43" s="10">
        <v>8771891</v>
      </c>
      <c r="I43" s="10">
        <v>5744815</v>
      </c>
      <c r="J43" s="10">
        <v>951432</v>
      </c>
      <c r="K43" s="10">
        <v>0</v>
      </c>
      <c r="L43" s="10">
        <v>503896</v>
      </c>
      <c r="M43" s="10">
        <v>0</v>
      </c>
      <c r="N43" s="10">
        <v>503896</v>
      </c>
      <c r="O43" s="10">
        <v>0</v>
      </c>
      <c r="P43" s="10">
        <v>0</v>
      </c>
      <c r="Q43" s="10">
        <v>0</v>
      </c>
      <c r="R43" s="9">
        <f aca="true" t="shared" si="5" ref="R43:R52">G43+L43</f>
        <v>9275787</v>
      </c>
      <c r="S43" s="1"/>
    </row>
    <row r="44" spans="1:19" ht="22.5" customHeight="1">
      <c r="A44" s="1"/>
      <c r="B44" s="5" t="s">
        <v>104</v>
      </c>
      <c r="C44" s="5" t="s">
        <v>105</v>
      </c>
      <c r="D44" s="5" t="s">
        <v>106</v>
      </c>
      <c r="E44" s="12" t="s">
        <v>107</v>
      </c>
      <c r="F44" s="12"/>
      <c r="G44" s="10">
        <v>9838485</v>
      </c>
      <c r="H44" s="10">
        <v>9838485</v>
      </c>
      <c r="I44" s="10">
        <v>4764774</v>
      </c>
      <c r="J44" s="10">
        <v>2860474</v>
      </c>
      <c r="K44" s="10">
        <v>0</v>
      </c>
      <c r="L44" s="10">
        <v>529684</v>
      </c>
      <c r="M44" s="10">
        <v>20080</v>
      </c>
      <c r="N44" s="10">
        <v>509604</v>
      </c>
      <c r="O44" s="10">
        <v>0</v>
      </c>
      <c r="P44" s="10">
        <v>0</v>
      </c>
      <c r="Q44" s="10">
        <v>20080</v>
      </c>
      <c r="R44" s="9">
        <f t="shared" si="5"/>
        <v>10368169</v>
      </c>
      <c r="S44" s="1"/>
    </row>
    <row r="45" spans="1:19" ht="23.25" customHeight="1">
      <c r="A45" s="1"/>
      <c r="B45" s="5" t="s">
        <v>108</v>
      </c>
      <c r="C45" s="5" t="s">
        <v>109</v>
      </c>
      <c r="D45" s="5" t="s">
        <v>106</v>
      </c>
      <c r="E45" s="12" t="s">
        <v>107</v>
      </c>
      <c r="F45" s="12"/>
      <c r="G45" s="10">
        <v>21837000</v>
      </c>
      <c r="H45" s="10">
        <v>21837000</v>
      </c>
      <c r="I45" s="10">
        <v>17899180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9">
        <f t="shared" si="5"/>
        <v>21837000</v>
      </c>
      <c r="S45" s="1"/>
    </row>
    <row r="46" spans="1:19" ht="23.25" customHeight="1">
      <c r="A46" s="1"/>
      <c r="B46" s="5">
        <v>611061</v>
      </c>
      <c r="C46" s="5">
        <v>1061</v>
      </c>
      <c r="D46" s="11" t="s">
        <v>106</v>
      </c>
      <c r="E46" s="12" t="s">
        <v>107</v>
      </c>
      <c r="F46" s="12"/>
      <c r="G46" s="10">
        <v>1015112</v>
      </c>
      <c r="H46" s="10">
        <v>1015112</v>
      </c>
      <c r="I46" s="10">
        <v>0</v>
      </c>
      <c r="J46" s="10">
        <v>0</v>
      </c>
      <c r="K46" s="10">
        <v>0</v>
      </c>
      <c r="L46" s="10">
        <v>3840800</v>
      </c>
      <c r="M46" s="10">
        <v>64800</v>
      </c>
      <c r="N46" s="10">
        <v>0</v>
      </c>
      <c r="O46" s="10">
        <v>0</v>
      </c>
      <c r="P46" s="10">
        <v>0</v>
      </c>
      <c r="Q46" s="10">
        <v>3840800</v>
      </c>
      <c r="R46" s="9">
        <f t="shared" si="5"/>
        <v>4855912</v>
      </c>
      <c r="S46" s="1"/>
    </row>
    <row r="47" spans="1:19" ht="32.25" customHeight="1">
      <c r="A47" s="1"/>
      <c r="B47" s="5" t="s">
        <v>110</v>
      </c>
      <c r="C47" s="5" t="s">
        <v>62</v>
      </c>
      <c r="D47" s="5" t="s">
        <v>111</v>
      </c>
      <c r="E47" s="12" t="s">
        <v>112</v>
      </c>
      <c r="F47" s="12"/>
      <c r="G47" s="10">
        <v>1269626</v>
      </c>
      <c r="H47" s="10">
        <v>1269626</v>
      </c>
      <c r="I47" s="10">
        <v>999302</v>
      </c>
      <c r="J47" s="10">
        <v>29291</v>
      </c>
      <c r="K47" s="10">
        <v>0</v>
      </c>
      <c r="L47" s="10">
        <v>8000</v>
      </c>
      <c r="M47" s="10">
        <v>0</v>
      </c>
      <c r="N47" s="10">
        <v>8000</v>
      </c>
      <c r="O47" s="10">
        <v>0</v>
      </c>
      <c r="P47" s="10">
        <v>0</v>
      </c>
      <c r="Q47" s="10">
        <v>0</v>
      </c>
      <c r="R47" s="9">
        <f t="shared" si="5"/>
        <v>1277626</v>
      </c>
      <c r="S47" s="1"/>
    </row>
    <row r="48" spans="1:19" ht="21" customHeight="1">
      <c r="A48" s="1"/>
      <c r="B48" s="5" t="s">
        <v>113</v>
      </c>
      <c r="C48" s="5" t="s">
        <v>114</v>
      </c>
      <c r="D48" s="5" t="s">
        <v>115</v>
      </c>
      <c r="E48" s="12" t="s">
        <v>116</v>
      </c>
      <c r="F48" s="12"/>
      <c r="G48" s="10">
        <v>1063825</v>
      </c>
      <c r="H48" s="10">
        <v>1063825</v>
      </c>
      <c r="I48" s="10">
        <v>769289</v>
      </c>
      <c r="J48" s="10">
        <v>99330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9">
        <f t="shared" si="5"/>
        <v>1063825</v>
      </c>
      <c r="S48" s="1"/>
    </row>
    <row r="49" spans="1:19" ht="54" customHeight="1">
      <c r="A49" s="1"/>
      <c r="B49" s="11" t="s">
        <v>166</v>
      </c>
      <c r="C49" s="5">
        <v>1181</v>
      </c>
      <c r="D49" s="11" t="s">
        <v>115</v>
      </c>
      <c r="E49" s="13" t="s">
        <v>169</v>
      </c>
      <c r="F49" s="14"/>
      <c r="G49" s="10">
        <v>8951</v>
      </c>
      <c r="H49" s="10">
        <v>8951</v>
      </c>
      <c r="I49" s="10">
        <v>0</v>
      </c>
      <c r="J49" s="10">
        <v>0</v>
      </c>
      <c r="K49" s="10">
        <v>0</v>
      </c>
      <c r="L49" s="10">
        <v>16622</v>
      </c>
      <c r="M49" s="10">
        <v>16622</v>
      </c>
      <c r="N49" s="10">
        <v>0</v>
      </c>
      <c r="O49" s="10">
        <v>0</v>
      </c>
      <c r="P49" s="10">
        <v>0</v>
      </c>
      <c r="Q49" s="10">
        <v>16622</v>
      </c>
      <c r="R49" s="9">
        <f t="shared" si="5"/>
        <v>25573</v>
      </c>
      <c r="S49" s="1"/>
    </row>
    <row r="50" spans="1:19" ht="60" customHeight="1">
      <c r="A50" s="1"/>
      <c r="B50" s="11" t="s">
        <v>167</v>
      </c>
      <c r="C50" s="5">
        <v>1182</v>
      </c>
      <c r="D50" s="11" t="s">
        <v>115</v>
      </c>
      <c r="E50" s="13" t="s">
        <v>168</v>
      </c>
      <c r="F50" s="14"/>
      <c r="G50" s="10">
        <v>127545</v>
      </c>
      <c r="H50" s="10">
        <v>127545</v>
      </c>
      <c r="I50" s="10">
        <v>0</v>
      </c>
      <c r="J50" s="10">
        <v>0</v>
      </c>
      <c r="K50" s="10">
        <v>0</v>
      </c>
      <c r="L50" s="10">
        <v>149604</v>
      </c>
      <c r="M50" s="10">
        <v>149604</v>
      </c>
      <c r="N50" s="10">
        <v>0</v>
      </c>
      <c r="O50" s="10">
        <v>0</v>
      </c>
      <c r="P50" s="10">
        <v>0</v>
      </c>
      <c r="Q50" s="10">
        <v>149604</v>
      </c>
      <c r="R50" s="9">
        <f t="shared" si="5"/>
        <v>277149</v>
      </c>
      <c r="S50" s="1"/>
    </row>
    <row r="51" spans="1:19" ht="46.5" customHeight="1">
      <c r="A51" s="1"/>
      <c r="B51" s="5" t="s">
        <v>117</v>
      </c>
      <c r="C51" s="5" t="s">
        <v>118</v>
      </c>
      <c r="D51" s="5" t="s">
        <v>115</v>
      </c>
      <c r="E51" s="12" t="s">
        <v>119</v>
      </c>
      <c r="F51" s="12"/>
      <c r="G51" s="10">
        <v>91068</v>
      </c>
      <c r="H51" s="10">
        <v>91068</v>
      </c>
      <c r="I51" s="10">
        <v>74643</v>
      </c>
      <c r="J51" s="10">
        <v>0</v>
      </c>
      <c r="K51" s="10">
        <v>0</v>
      </c>
      <c r="L51" s="10">
        <v>46211</v>
      </c>
      <c r="M51" s="10">
        <v>46211</v>
      </c>
      <c r="N51" s="10">
        <v>0</v>
      </c>
      <c r="O51" s="10">
        <v>0</v>
      </c>
      <c r="P51" s="10">
        <v>0</v>
      </c>
      <c r="Q51" s="10">
        <v>46211</v>
      </c>
      <c r="R51" s="9">
        <f t="shared" si="5"/>
        <v>137279</v>
      </c>
      <c r="S51" s="1"/>
    </row>
    <row r="52" spans="1:19" ht="33" customHeight="1">
      <c r="A52" s="1"/>
      <c r="B52" s="5" t="s">
        <v>120</v>
      </c>
      <c r="C52" s="5" t="s">
        <v>121</v>
      </c>
      <c r="D52" s="5" t="s">
        <v>122</v>
      </c>
      <c r="E52" s="12" t="s">
        <v>123</v>
      </c>
      <c r="F52" s="12"/>
      <c r="G52" s="10">
        <v>638837</v>
      </c>
      <c r="H52" s="10">
        <v>638837</v>
      </c>
      <c r="I52" s="10">
        <v>520359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9">
        <f t="shared" si="5"/>
        <v>638837</v>
      </c>
      <c r="S52" s="1"/>
    </row>
    <row r="53" spans="1:19" ht="24" customHeight="1">
      <c r="A53" s="1"/>
      <c r="B53" s="6" t="s">
        <v>124</v>
      </c>
      <c r="C53" s="6" t="s">
        <v>35</v>
      </c>
      <c r="D53" s="6" t="s">
        <v>35</v>
      </c>
      <c r="E53" s="15" t="s">
        <v>125</v>
      </c>
      <c r="F53" s="15"/>
      <c r="G53" s="9">
        <f>G54</f>
        <v>5847071</v>
      </c>
      <c r="H53" s="9">
        <f aca="true" t="shared" si="6" ref="H53:R53">H54</f>
        <v>5847071</v>
      </c>
      <c r="I53" s="9">
        <f t="shared" si="6"/>
        <v>4047815</v>
      </c>
      <c r="J53" s="9">
        <f t="shared" si="6"/>
        <v>614527</v>
      </c>
      <c r="K53" s="9">
        <f t="shared" si="6"/>
        <v>0</v>
      </c>
      <c r="L53" s="9">
        <f t="shared" si="6"/>
        <v>133693</v>
      </c>
      <c r="M53" s="9">
        <f t="shared" si="6"/>
        <v>73692</v>
      </c>
      <c r="N53" s="9">
        <f t="shared" si="6"/>
        <v>50001</v>
      </c>
      <c r="O53" s="9">
        <f t="shared" si="6"/>
        <v>27050</v>
      </c>
      <c r="P53" s="9">
        <f t="shared" si="6"/>
        <v>0</v>
      </c>
      <c r="Q53" s="9">
        <f t="shared" si="6"/>
        <v>83692</v>
      </c>
      <c r="R53" s="9">
        <f t="shared" si="6"/>
        <v>5980764</v>
      </c>
      <c r="S53" s="1"/>
    </row>
    <row r="54" spans="1:19" ht="22.5" customHeight="1">
      <c r="A54" s="1"/>
      <c r="B54" s="6" t="s">
        <v>126</v>
      </c>
      <c r="C54" s="6" t="s">
        <v>35</v>
      </c>
      <c r="D54" s="6" t="s">
        <v>35</v>
      </c>
      <c r="E54" s="15" t="s">
        <v>125</v>
      </c>
      <c r="F54" s="15"/>
      <c r="G54" s="9">
        <f>G55+G56+G57+G58+G59+G60+G61</f>
        <v>5847071</v>
      </c>
      <c r="H54" s="9">
        <f aca="true" t="shared" si="7" ref="H54:R54">H55+H56+H57+H58+H59+H60+H61</f>
        <v>5847071</v>
      </c>
      <c r="I54" s="9">
        <f t="shared" si="7"/>
        <v>4047815</v>
      </c>
      <c r="J54" s="9">
        <f t="shared" si="7"/>
        <v>614527</v>
      </c>
      <c r="K54" s="9">
        <f t="shared" si="7"/>
        <v>0</v>
      </c>
      <c r="L54" s="9">
        <f t="shared" si="7"/>
        <v>133693</v>
      </c>
      <c r="M54" s="9">
        <f t="shared" si="7"/>
        <v>73692</v>
      </c>
      <c r="N54" s="9">
        <f t="shared" si="7"/>
        <v>50001</v>
      </c>
      <c r="O54" s="9">
        <f t="shared" si="7"/>
        <v>27050</v>
      </c>
      <c r="P54" s="9">
        <f t="shared" si="7"/>
        <v>0</v>
      </c>
      <c r="Q54" s="9">
        <f t="shared" si="7"/>
        <v>83692</v>
      </c>
      <c r="R54" s="9">
        <f t="shared" si="7"/>
        <v>5980764</v>
      </c>
      <c r="S54" s="1"/>
    </row>
    <row r="55" spans="1:19" ht="33" customHeight="1">
      <c r="A55" s="1"/>
      <c r="B55" s="5" t="s">
        <v>127</v>
      </c>
      <c r="C55" s="5" t="s">
        <v>44</v>
      </c>
      <c r="D55" s="5" t="s">
        <v>40</v>
      </c>
      <c r="E55" s="12" t="s">
        <v>100</v>
      </c>
      <c r="F55" s="12"/>
      <c r="G55" s="10">
        <v>346797</v>
      </c>
      <c r="H55" s="10">
        <v>346797</v>
      </c>
      <c r="I55" s="10">
        <v>284260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9">
        <f>G55+L55</f>
        <v>346797</v>
      </c>
      <c r="S55" s="1"/>
    </row>
    <row r="56" spans="1:19" ht="23.25" customHeight="1">
      <c r="A56" s="1"/>
      <c r="B56" s="5" t="s">
        <v>128</v>
      </c>
      <c r="C56" s="5" t="s">
        <v>129</v>
      </c>
      <c r="D56" s="5" t="s">
        <v>111</v>
      </c>
      <c r="E56" s="12" t="s">
        <v>130</v>
      </c>
      <c r="F56" s="12"/>
      <c r="G56" s="10">
        <v>830021</v>
      </c>
      <c r="H56" s="10">
        <v>830021</v>
      </c>
      <c r="I56" s="10">
        <v>659129</v>
      </c>
      <c r="J56" s="10">
        <v>11465</v>
      </c>
      <c r="K56" s="10">
        <v>0</v>
      </c>
      <c r="L56" s="10">
        <v>35001</v>
      </c>
      <c r="M56" s="10">
        <v>0</v>
      </c>
      <c r="N56" s="10">
        <v>35001</v>
      </c>
      <c r="O56" s="10">
        <v>27050</v>
      </c>
      <c r="P56" s="10">
        <v>0</v>
      </c>
      <c r="Q56" s="10">
        <v>0</v>
      </c>
      <c r="R56" s="9">
        <f aca="true" t="shared" si="8" ref="R56:R61">G56+L56</f>
        <v>865022</v>
      </c>
      <c r="S56" s="1"/>
    </row>
    <row r="57" spans="1:19" ht="13.5" customHeight="1">
      <c r="A57" s="1"/>
      <c r="B57" s="5" t="s">
        <v>131</v>
      </c>
      <c r="C57" s="5" t="s">
        <v>132</v>
      </c>
      <c r="D57" s="5" t="s">
        <v>133</v>
      </c>
      <c r="E57" s="12" t="s">
        <v>134</v>
      </c>
      <c r="F57" s="12"/>
      <c r="G57" s="10">
        <v>1082227</v>
      </c>
      <c r="H57" s="10">
        <v>1082227</v>
      </c>
      <c r="I57" s="10">
        <v>825390</v>
      </c>
      <c r="J57" s="10">
        <v>67000</v>
      </c>
      <c r="K57" s="10">
        <v>0</v>
      </c>
      <c r="L57" s="10">
        <v>10500</v>
      </c>
      <c r="M57" s="10">
        <v>0</v>
      </c>
      <c r="N57" s="10">
        <v>500</v>
      </c>
      <c r="O57" s="10">
        <v>0</v>
      </c>
      <c r="P57" s="10">
        <v>0</v>
      </c>
      <c r="Q57" s="10">
        <v>10000</v>
      </c>
      <c r="R57" s="9">
        <f t="shared" si="8"/>
        <v>1092727</v>
      </c>
      <c r="S57" s="1"/>
    </row>
    <row r="58" spans="1:19" ht="18" customHeight="1">
      <c r="A58" s="1"/>
      <c r="B58" s="5" t="s">
        <v>135</v>
      </c>
      <c r="C58" s="5" t="s">
        <v>136</v>
      </c>
      <c r="D58" s="5" t="s">
        <v>133</v>
      </c>
      <c r="E58" s="12" t="s">
        <v>137</v>
      </c>
      <c r="F58" s="12"/>
      <c r="G58" s="10">
        <v>770565</v>
      </c>
      <c r="H58" s="10">
        <v>770565</v>
      </c>
      <c r="I58" s="10">
        <v>464723</v>
      </c>
      <c r="J58" s="10">
        <v>150793</v>
      </c>
      <c r="K58" s="10">
        <v>0</v>
      </c>
      <c r="L58" s="10">
        <v>2000</v>
      </c>
      <c r="M58" s="10">
        <v>0</v>
      </c>
      <c r="N58" s="10">
        <v>2000</v>
      </c>
      <c r="O58" s="10">
        <v>0</v>
      </c>
      <c r="P58" s="10">
        <v>0</v>
      </c>
      <c r="Q58" s="10">
        <v>0</v>
      </c>
      <c r="R58" s="9">
        <f t="shared" si="8"/>
        <v>772565</v>
      </c>
      <c r="S58" s="1"/>
    </row>
    <row r="59" spans="1:19" ht="33" customHeight="1">
      <c r="A59" s="1"/>
      <c r="B59" s="5" t="s">
        <v>138</v>
      </c>
      <c r="C59" s="5" t="s">
        <v>139</v>
      </c>
      <c r="D59" s="5" t="s">
        <v>140</v>
      </c>
      <c r="E59" s="12" t="s">
        <v>141</v>
      </c>
      <c r="F59" s="12"/>
      <c r="G59" s="10">
        <v>2390019</v>
      </c>
      <c r="H59" s="10">
        <v>2390019</v>
      </c>
      <c r="I59" s="10">
        <v>1602571</v>
      </c>
      <c r="J59" s="10">
        <v>385269</v>
      </c>
      <c r="K59" s="10">
        <v>0</v>
      </c>
      <c r="L59" s="10">
        <v>69192</v>
      </c>
      <c r="M59" s="10">
        <v>56692</v>
      </c>
      <c r="N59" s="10">
        <v>12500</v>
      </c>
      <c r="O59" s="10">
        <v>0</v>
      </c>
      <c r="P59" s="10">
        <v>0</v>
      </c>
      <c r="Q59" s="10">
        <v>56692</v>
      </c>
      <c r="R59" s="9">
        <f t="shared" si="8"/>
        <v>2459211</v>
      </c>
      <c r="S59" s="1"/>
    </row>
    <row r="60" spans="1:19" ht="24.75" customHeight="1">
      <c r="A60" s="1"/>
      <c r="B60" s="5" t="s">
        <v>142</v>
      </c>
      <c r="C60" s="5" t="s">
        <v>143</v>
      </c>
      <c r="D60" s="5" t="s">
        <v>144</v>
      </c>
      <c r="E60" s="12" t="s">
        <v>145</v>
      </c>
      <c r="F60" s="12"/>
      <c r="G60" s="10">
        <v>277442</v>
      </c>
      <c r="H60" s="10">
        <v>277442</v>
      </c>
      <c r="I60" s="10">
        <v>211742</v>
      </c>
      <c r="J60" s="10">
        <v>0</v>
      </c>
      <c r="K60" s="10">
        <v>0</v>
      </c>
      <c r="L60" s="10">
        <v>17000</v>
      </c>
      <c r="M60" s="10">
        <v>17000</v>
      </c>
      <c r="N60" s="10">
        <v>0</v>
      </c>
      <c r="O60" s="10">
        <v>0</v>
      </c>
      <c r="P60" s="10">
        <v>0</v>
      </c>
      <c r="Q60" s="10">
        <v>17000</v>
      </c>
      <c r="R60" s="9">
        <f t="shared" si="8"/>
        <v>294442</v>
      </c>
      <c r="S60" s="1"/>
    </row>
    <row r="61" spans="1:19" ht="18" customHeight="1">
      <c r="A61" s="1"/>
      <c r="B61" s="5">
        <v>1014082</v>
      </c>
      <c r="C61" s="5">
        <v>4082</v>
      </c>
      <c r="D61" s="11" t="s">
        <v>144</v>
      </c>
      <c r="E61" s="13" t="s">
        <v>156</v>
      </c>
      <c r="F61" s="14"/>
      <c r="G61" s="10">
        <v>150000</v>
      </c>
      <c r="H61" s="10">
        <v>150000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9">
        <f t="shared" si="8"/>
        <v>150000</v>
      </c>
      <c r="S61" s="1"/>
    </row>
    <row r="62" spans="1:19" ht="22.5" customHeight="1">
      <c r="A62" s="1"/>
      <c r="B62" s="6">
        <v>3700000</v>
      </c>
      <c r="C62" s="6"/>
      <c r="D62" s="6"/>
      <c r="E62" s="18" t="s">
        <v>150</v>
      </c>
      <c r="F62" s="19"/>
      <c r="G62" s="9">
        <f>G63</f>
        <v>1738973</v>
      </c>
      <c r="H62" s="9">
        <f aca="true" t="shared" si="9" ref="H62:R62">H63</f>
        <v>1608973</v>
      </c>
      <c r="I62" s="9">
        <f t="shared" si="9"/>
        <v>802354</v>
      </c>
      <c r="J62" s="9">
        <f t="shared" si="9"/>
        <v>20130</v>
      </c>
      <c r="K62" s="9">
        <f t="shared" si="9"/>
        <v>0</v>
      </c>
      <c r="L62" s="9">
        <f t="shared" si="9"/>
        <v>29012</v>
      </c>
      <c r="M62" s="9">
        <f t="shared" si="9"/>
        <v>29012</v>
      </c>
      <c r="N62" s="9">
        <f t="shared" si="9"/>
        <v>0</v>
      </c>
      <c r="O62" s="9">
        <f t="shared" si="9"/>
        <v>0</v>
      </c>
      <c r="P62" s="9">
        <f t="shared" si="9"/>
        <v>0</v>
      </c>
      <c r="Q62" s="9">
        <f t="shared" si="9"/>
        <v>29012</v>
      </c>
      <c r="R62" s="9">
        <f t="shared" si="9"/>
        <v>1767985</v>
      </c>
      <c r="S62" s="1"/>
    </row>
    <row r="63" spans="1:19" ht="23.25" customHeight="1">
      <c r="A63" s="1"/>
      <c r="B63" s="6">
        <v>3710000</v>
      </c>
      <c r="C63" s="6"/>
      <c r="D63" s="6"/>
      <c r="E63" s="18" t="s">
        <v>150</v>
      </c>
      <c r="F63" s="19"/>
      <c r="G63" s="9">
        <f>G64+G65+G66+G67</f>
        <v>1738973</v>
      </c>
      <c r="H63" s="9">
        <f aca="true" t="shared" si="10" ref="H63:R63">H64+H65+H66+H67</f>
        <v>1608973</v>
      </c>
      <c r="I63" s="9">
        <f t="shared" si="10"/>
        <v>802354</v>
      </c>
      <c r="J63" s="9">
        <f t="shared" si="10"/>
        <v>20130</v>
      </c>
      <c r="K63" s="9">
        <f t="shared" si="10"/>
        <v>0</v>
      </c>
      <c r="L63" s="9">
        <f t="shared" si="10"/>
        <v>29012</v>
      </c>
      <c r="M63" s="9">
        <f t="shared" si="10"/>
        <v>29012</v>
      </c>
      <c r="N63" s="9">
        <f t="shared" si="10"/>
        <v>0</v>
      </c>
      <c r="O63" s="9">
        <f t="shared" si="10"/>
        <v>0</v>
      </c>
      <c r="P63" s="9">
        <f t="shared" si="10"/>
        <v>0</v>
      </c>
      <c r="Q63" s="9">
        <f t="shared" si="10"/>
        <v>29012</v>
      </c>
      <c r="R63" s="9">
        <f t="shared" si="10"/>
        <v>1767985</v>
      </c>
      <c r="S63" s="1"/>
    </row>
    <row r="64" spans="1:19" ht="34.5" customHeight="1">
      <c r="A64" s="1"/>
      <c r="B64" s="5">
        <v>3710160</v>
      </c>
      <c r="C64" s="5" t="s">
        <v>44</v>
      </c>
      <c r="D64" s="5" t="s">
        <v>40</v>
      </c>
      <c r="E64" s="12" t="s">
        <v>100</v>
      </c>
      <c r="F64" s="12"/>
      <c r="G64" s="10">
        <v>1052973</v>
      </c>
      <c r="H64" s="10">
        <v>1052973</v>
      </c>
      <c r="I64" s="10">
        <v>802354</v>
      </c>
      <c r="J64" s="10">
        <v>20130</v>
      </c>
      <c r="K64" s="10">
        <v>0</v>
      </c>
      <c r="L64" s="10">
        <v>23000</v>
      </c>
      <c r="M64" s="10">
        <v>23000</v>
      </c>
      <c r="N64" s="10">
        <v>0</v>
      </c>
      <c r="O64" s="10">
        <v>0</v>
      </c>
      <c r="P64" s="10">
        <v>0</v>
      </c>
      <c r="Q64" s="10">
        <v>23000</v>
      </c>
      <c r="R64" s="9">
        <f>G64+L64</f>
        <v>1075973</v>
      </c>
      <c r="S64" s="1"/>
    </row>
    <row r="65" spans="1:19" ht="18" customHeight="1">
      <c r="A65" s="1"/>
      <c r="B65" s="5">
        <v>3718710</v>
      </c>
      <c r="C65" s="5">
        <v>8710</v>
      </c>
      <c r="D65" s="5" t="s">
        <v>94</v>
      </c>
      <c r="E65" s="12" t="s">
        <v>95</v>
      </c>
      <c r="F65" s="12"/>
      <c r="G65" s="10">
        <v>130000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9">
        <f>G65+L65</f>
        <v>130000</v>
      </c>
      <c r="S65" s="1"/>
    </row>
    <row r="66" spans="1:19" ht="51" customHeight="1">
      <c r="A66" s="1"/>
      <c r="B66" s="5">
        <v>3719130</v>
      </c>
      <c r="C66" s="5">
        <v>9130</v>
      </c>
      <c r="D66" s="11" t="s">
        <v>171</v>
      </c>
      <c r="E66" s="13" t="s">
        <v>170</v>
      </c>
      <c r="F66" s="14"/>
      <c r="G66" s="10">
        <v>556000</v>
      </c>
      <c r="H66" s="10">
        <v>556000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9">
        <f>G66+L66</f>
        <v>556000</v>
      </c>
      <c r="S66" s="1"/>
    </row>
    <row r="67" spans="1:19" ht="22.5" customHeight="1">
      <c r="A67" s="1"/>
      <c r="B67" s="5">
        <v>3719770</v>
      </c>
      <c r="C67" s="5">
        <v>9770</v>
      </c>
      <c r="D67" s="11" t="s">
        <v>171</v>
      </c>
      <c r="E67" s="22" t="s">
        <v>176</v>
      </c>
      <c r="F67" s="23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6012</v>
      </c>
      <c r="M67" s="10">
        <v>6012</v>
      </c>
      <c r="N67" s="10">
        <v>0</v>
      </c>
      <c r="O67" s="10">
        <v>0</v>
      </c>
      <c r="P67" s="10">
        <v>0</v>
      </c>
      <c r="Q67" s="10">
        <v>6012</v>
      </c>
      <c r="R67" s="9">
        <f>G67+L67</f>
        <v>6012</v>
      </c>
      <c r="S67" s="1"/>
    </row>
    <row r="68" spans="1:19" ht="15.75" customHeight="1">
      <c r="A68" s="1"/>
      <c r="B68" s="6" t="s">
        <v>146</v>
      </c>
      <c r="C68" s="6" t="s">
        <v>146</v>
      </c>
      <c r="D68" s="6" t="s">
        <v>146</v>
      </c>
      <c r="E68" s="15" t="s">
        <v>147</v>
      </c>
      <c r="F68" s="15"/>
      <c r="G68" s="9">
        <f>G15+G40+G53+G62</f>
        <v>73460017</v>
      </c>
      <c r="H68" s="9">
        <f aca="true" t="shared" si="11" ref="H68:R68">H15+H40+H53+H62</f>
        <v>72010017</v>
      </c>
      <c r="I68" s="9">
        <f t="shared" si="11"/>
        <v>47079623</v>
      </c>
      <c r="J68" s="9">
        <f t="shared" si="11"/>
        <v>5463990</v>
      </c>
      <c r="K68" s="9">
        <f t="shared" si="11"/>
        <v>1320000</v>
      </c>
      <c r="L68" s="9">
        <f t="shared" si="11"/>
        <v>9662617</v>
      </c>
      <c r="M68" s="9">
        <f t="shared" si="11"/>
        <v>4056029</v>
      </c>
      <c r="N68" s="9">
        <f t="shared" si="11"/>
        <v>1544358</v>
      </c>
      <c r="O68" s="9">
        <f t="shared" si="11"/>
        <v>42050</v>
      </c>
      <c r="P68" s="9">
        <f t="shared" si="11"/>
        <v>0</v>
      </c>
      <c r="Q68" s="9">
        <f t="shared" si="11"/>
        <v>8118259</v>
      </c>
      <c r="R68" s="9">
        <f t="shared" si="11"/>
        <v>83122634</v>
      </c>
      <c r="S68" s="1"/>
    </row>
    <row r="69" spans="1:19" ht="15.75" customHeight="1">
      <c r="A69" s="1"/>
      <c r="B69" s="2"/>
      <c r="C69" s="2"/>
      <c r="D69" s="2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"/>
    </row>
    <row r="70" spans="1:19" ht="15.75" customHeight="1">
      <c r="A70" s="1"/>
      <c r="B70" s="2"/>
      <c r="C70" s="2"/>
      <c r="D70" s="2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"/>
    </row>
    <row r="71" spans="1:19" ht="15.75" customHeight="1">
      <c r="A71" s="1"/>
      <c r="B71" s="1"/>
      <c r="C71" s="1"/>
      <c r="D71" s="16" t="s">
        <v>148</v>
      </c>
      <c r="E71" s="16"/>
      <c r="F71" s="16"/>
      <c r="G71" s="16"/>
      <c r="H71" s="16"/>
      <c r="I71" s="16"/>
      <c r="J71" s="1"/>
      <c r="K71" s="17" t="s">
        <v>149</v>
      </c>
      <c r="L71" s="17"/>
      <c r="M71" s="17"/>
      <c r="N71" s="17"/>
      <c r="O71" s="17"/>
      <c r="P71" s="17"/>
      <c r="Q71" s="1"/>
      <c r="R71" s="1"/>
      <c r="S71" s="1"/>
    </row>
  </sheetData>
  <sheetProtection/>
  <mergeCells count="81">
    <mergeCell ref="E67:F67"/>
    <mergeCell ref="N2:R2"/>
    <mergeCell ref="N3:R3"/>
    <mergeCell ref="N4:R4"/>
    <mergeCell ref="N5:R5"/>
    <mergeCell ref="B6:R6"/>
    <mergeCell ref="B7:R7"/>
    <mergeCell ref="B8:E8"/>
    <mergeCell ref="B9:E9"/>
    <mergeCell ref="B11:B13"/>
    <mergeCell ref="C11:C13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3:F23"/>
    <mergeCell ref="E25:F25"/>
    <mergeCell ref="E26:F26"/>
    <mergeCell ref="E28:F28"/>
    <mergeCell ref="E31:F31"/>
    <mergeCell ref="E29:F29"/>
    <mergeCell ref="E40:F40"/>
    <mergeCell ref="E27:F27"/>
    <mergeCell ref="E30:F30"/>
    <mergeCell ref="E32:F32"/>
    <mergeCell ref="E33:F33"/>
    <mergeCell ref="E34:F34"/>
    <mergeCell ref="E37:F37"/>
    <mergeCell ref="E39:F39"/>
    <mergeCell ref="E35:F35"/>
    <mergeCell ref="E36:F36"/>
    <mergeCell ref="E48:F48"/>
    <mergeCell ref="E41:F41"/>
    <mergeCell ref="E42:F42"/>
    <mergeCell ref="E38:F38"/>
    <mergeCell ref="E57:F57"/>
    <mergeCell ref="E43:F43"/>
    <mergeCell ref="E44:F44"/>
    <mergeCell ref="E45:F45"/>
    <mergeCell ref="E47:F47"/>
    <mergeCell ref="E46:F46"/>
    <mergeCell ref="D71:I71"/>
    <mergeCell ref="K71:P71"/>
    <mergeCell ref="E58:F58"/>
    <mergeCell ref="E59:F59"/>
    <mergeCell ref="E60:F60"/>
    <mergeCell ref="E68:F68"/>
    <mergeCell ref="E62:F62"/>
    <mergeCell ref="E61:F61"/>
    <mergeCell ref="E63:F63"/>
    <mergeCell ref="E64:F64"/>
    <mergeCell ref="E65:F65"/>
    <mergeCell ref="E49:F49"/>
    <mergeCell ref="E50:F50"/>
    <mergeCell ref="E66:F66"/>
    <mergeCell ref="E54:F54"/>
    <mergeCell ref="E51:F51"/>
    <mergeCell ref="E52:F52"/>
    <mergeCell ref="E53:F53"/>
    <mergeCell ref="E55:F55"/>
    <mergeCell ref="E56:F56"/>
  </mergeCells>
  <printOptions/>
  <pageMargins left="0.2777777777777778" right="0.2" top="0.2" bottom="0.2" header="0.28" footer="0.28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2021-07-28T05:46:06Z</cp:lastPrinted>
  <dcterms:created xsi:type="dcterms:W3CDTF">2021-01-16T07:50:30Z</dcterms:created>
  <dcterms:modified xsi:type="dcterms:W3CDTF">2021-08-02T10:21:17Z</dcterms:modified>
  <cp:category/>
  <cp:version/>
  <cp:contentType/>
  <cp:contentStatus/>
</cp:coreProperties>
</file>