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>
    <definedName name="_xlnm.Print_Area" localSheetId="0">'Додаток 3 до рішення сесії'!$A$1:$R$59</definedName>
  </definedNames>
  <calcPr fullCalcOnLoad="1"/>
</workbook>
</file>

<file path=xl/sharedStrings.xml><?xml version="1.0" encoding="utf-8"?>
<sst xmlns="http://schemas.openxmlformats.org/spreadsheetml/2006/main" count="197" uniqueCount="153">
  <si>
    <t>до рішення сесії Печенізької селищної ради</t>
  </si>
  <si>
    <t>РОЗПОДІЛ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</si>
  <si>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</si>
  <si>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</si>
  <si>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</si>
  <si>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</si>
  <si>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</si>
  <si>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</si>
  <si>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</si>
  <si>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</si>
  <si>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</si>
  <si>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</si>
  <si>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</si>
  <si>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</si>
  <si>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</si>
  <si>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</si>
  <si>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</si>
  <si>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</si>
  <si>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</si>
  <si>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</si>
  <si>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</si>
  <si>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</si>
  <si>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</si>
  <si>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</si>
  <si>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</si>
  <si>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</si>
  <si>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</si>
  <si>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</si>
  <si>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</si>
  <si>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</si>
  <si>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</si>
  <si>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</si>
  <si>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</si>
  <si>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</si>
  <si>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</si>
  <si>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</si>
  <si>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</si>
  <si>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</si>
  <si>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</si>
  <si>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</si>
  <si>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</si>
  <si>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</si>
  <si>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</si>
  <si>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</si>
  <si>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</si>
  <si>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</si>
  <si>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</si>
  <si>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</si>
  <si>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</si>
  <si>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</si>
  <si>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</si>
  <si>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</si>
  <si>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</si>
  <si>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</si>
  <si>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</si>
  <si>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</si>
  <si>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</si>
  <si>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</si>
  <si>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</si>
  <si>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</si>
  <si>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</si>
  <si>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</si>
  <si>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</si>
  <si>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</si>
  <si>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</si>
  <si>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</si>
  <si>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</si>
  <si>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</si>
  <si>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</si>
  <si>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</si>
  <si>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</si>
  <si>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</si>
  <si>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</si>
  <si>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</si>
  <si>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</si>
  <si>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</si>
  <si>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</si>
  <si>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</si>
  <si>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</si>
  <si>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</si>
  <si>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</si>
  <si>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</si>
  <si>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</si>
  <si>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</si>
  <si>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</si>
  <si>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</si>
  <si>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</si>
  <si>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</si>
  <si>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</si>
  <si>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</si>
  <si>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</si>
  <si>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</si>
  <si>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</si>
  <si>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</si>
  <si>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</si>
  <si>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</si>
  <si>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</si>
  <si>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</si>
  <si>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</si>
  <si>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</si>
  <si>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</si>
  <si>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</si>
  <si>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</si>
  <si>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</si>
  <si>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</si>
  <si>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</si>
  <si>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</si>
  <si>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</si>
  <si>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</si>
  <si>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</si>
  <si>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</si>
  <si>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</si>
  <si>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</si>
  <si>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</si>
  <si>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</si>
  <si>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</si>
  <si>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</si>
  <si>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</si>
  <si>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</si>
  <si>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</si>
  <si>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</si>
  <si>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</si>
  <si>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</si>
  <si>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</si>
  <si>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</si>
  <si>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</si>
  <si>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</si>
  <si>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</si>
  <si>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</si>
  <si>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</si>
  <si>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</si>
  <si>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</si>
  <si>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</si>
  <si>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</si>
  <si>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</si>
  <si>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</si>
  <si>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</si>
  <si>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</si>
  <si>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</si>
  <si>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</si>
  <si>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</si>
  <si>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</si>
  <si>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</si>
  <si>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</si>
  <si>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</si>
  <si>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0180</t>
  </si>
  <si>
    <t>Інші сібвенції з місцевого бюджету</t>
  </si>
  <si>
    <t>ПРОЄКТ</t>
  </si>
  <si>
    <t>видатків місцевого бюджету на 2022 рік</t>
  </si>
  <si>
    <t>Надання спеціалізованої освіти мистецькими школами</t>
  </si>
  <si>
    <t>Додаток №3</t>
  </si>
  <si>
    <t>0117368</t>
  </si>
  <si>
    <t>Виконання інвестиційних проектів за рахунок субвенцій з інших бюджетів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</si>
</sst>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_(* #,##0_);_(* \(#,##0\);_(* &quot;-&quot;??_);_(@_)"/>
    <numFmt numFmtId="190" formatCode="[$-FC19]d\ mmmm\ yyyy\ &quot;г.&quot;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Normal="115" zoomScaleSheetLayoutView="100" zoomScalePageLayoutView="0" workbookViewId="0" topLeftCell="B46">
      <selection activeCell="I51" sqref="I51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9.281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147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 t="s">
        <v>150</v>
      </c>
      <c r="O2" s="15"/>
      <c r="P2" s="15"/>
      <c r="Q2" s="15"/>
      <c r="R2" s="15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 t="s">
        <v>0</v>
      </c>
      <c r="O3" s="16"/>
      <c r="P3" s="16"/>
      <c r="Q3" s="16"/>
      <c r="R3" s="16"/>
      <c r="S3" s="1"/>
    </row>
    <row r="4" spans="1:19" ht="9.7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7"/>
      <c r="O4" s="17"/>
      <c r="P4" s="17"/>
      <c r="Q4" s="17"/>
      <c r="R4" s="17"/>
      <c r="S4" s="1"/>
    </row>
    <row r="5" spans="1:19" ht="8.25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/>
      <c r="O5" s="16"/>
      <c r="P5" s="16"/>
      <c r="Q5" s="16"/>
      <c r="R5" s="16"/>
      <c r="S5" s="1"/>
    </row>
    <row r="6" spans="1:19" ht="12" customHeight="1">
      <c r="A6" s="1"/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"/>
    </row>
    <row r="7" spans="1:19" ht="12" customHeight="1">
      <c r="A7" s="1"/>
      <c r="B7" s="18" t="s">
        <v>148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"/>
    </row>
    <row r="8" spans="1:19" ht="10.5" customHeight="1">
      <c r="A8" s="1"/>
      <c r="B8" s="12" t="s">
        <v>2</v>
      </c>
      <c r="C8" s="12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13" t="s">
        <v>3</v>
      </c>
      <c r="C9" s="13"/>
      <c r="D9" s="13"/>
      <c r="E9" s="1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9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4</v>
      </c>
      <c r="S10" s="1"/>
    </row>
    <row r="11" spans="1:19" ht="16.5" customHeight="1">
      <c r="A11" s="1"/>
      <c r="B11" s="14" t="s">
        <v>136</v>
      </c>
      <c r="C11" s="14" t="s">
        <v>137</v>
      </c>
      <c r="D11" s="14" t="s">
        <v>138</v>
      </c>
      <c r="E11" s="14" t="s">
        <v>5</v>
      </c>
      <c r="F11" s="14"/>
      <c r="G11" s="19" t="s">
        <v>6</v>
      </c>
      <c r="H11" s="19"/>
      <c r="I11" s="19"/>
      <c r="J11" s="19"/>
      <c r="K11" s="19"/>
      <c r="L11" s="19" t="s">
        <v>7</v>
      </c>
      <c r="M11" s="19"/>
      <c r="N11" s="19"/>
      <c r="O11" s="19"/>
      <c r="P11" s="19"/>
      <c r="Q11" s="19"/>
      <c r="R11" s="19" t="s">
        <v>8</v>
      </c>
      <c r="S11" s="1"/>
    </row>
    <row r="12" spans="1:19" ht="12" customHeight="1">
      <c r="A12" s="1"/>
      <c r="B12" s="14"/>
      <c r="C12" s="14"/>
      <c r="D12" s="14"/>
      <c r="E12" s="14"/>
      <c r="F12" s="14"/>
      <c r="G12" s="19" t="s">
        <v>9</v>
      </c>
      <c r="H12" s="14" t="s">
        <v>10</v>
      </c>
      <c r="I12" s="14" t="s">
        <v>11</v>
      </c>
      <c r="J12" s="14"/>
      <c r="K12" s="14" t="s">
        <v>12</v>
      </c>
      <c r="L12" s="19" t="s">
        <v>9</v>
      </c>
      <c r="M12" s="14" t="s">
        <v>13</v>
      </c>
      <c r="N12" s="14" t="s">
        <v>10</v>
      </c>
      <c r="O12" s="14" t="s">
        <v>11</v>
      </c>
      <c r="P12" s="14"/>
      <c r="Q12" s="14" t="s">
        <v>12</v>
      </c>
      <c r="R12" s="19"/>
      <c r="S12" s="1"/>
    </row>
    <row r="13" spans="1:19" ht="114.75" customHeight="1">
      <c r="A13" s="1"/>
      <c r="B13" s="14"/>
      <c r="C13" s="14"/>
      <c r="D13" s="14"/>
      <c r="E13" s="14"/>
      <c r="F13" s="14"/>
      <c r="G13" s="19"/>
      <c r="H13" s="14"/>
      <c r="I13" s="5" t="s">
        <v>14</v>
      </c>
      <c r="J13" s="5" t="s">
        <v>15</v>
      </c>
      <c r="K13" s="14"/>
      <c r="L13" s="19"/>
      <c r="M13" s="14"/>
      <c r="N13" s="14"/>
      <c r="O13" s="5" t="s">
        <v>14</v>
      </c>
      <c r="P13" s="5" t="s">
        <v>15</v>
      </c>
      <c r="Q13" s="14"/>
      <c r="R13" s="19"/>
      <c r="S13" s="1"/>
    </row>
    <row r="14" spans="1:19" ht="12" customHeight="1">
      <c r="A14" s="1"/>
      <c r="B14" s="5" t="s">
        <v>16</v>
      </c>
      <c r="C14" s="5" t="s">
        <v>17</v>
      </c>
      <c r="D14" s="5" t="s">
        <v>18</v>
      </c>
      <c r="E14" s="14" t="s">
        <v>19</v>
      </c>
      <c r="F14" s="14"/>
      <c r="G14" s="5" t="s">
        <v>20</v>
      </c>
      <c r="H14" s="5" t="s">
        <v>21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26</v>
      </c>
      <c r="N14" s="5" t="s">
        <v>27</v>
      </c>
      <c r="O14" s="5" t="s">
        <v>28</v>
      </c>
      <c r="P14" s="5" t="s">
        <v>29</v>
      </c>
      <c r="Q14" s="5" t="s">
        <v>30</v>
      </c>
      <c r="R14" s="5" t="s">
        <v>31</v>
      </c>
      <c r="S14" s="1"/>
    </row>
    <row r="15" spans="1:19" ht="13.5" customHeight="1">
      <c r="A15" s="1"/>
      <c r="B15" s="6" t="s">
        <v>32</v>
      </c>
      <c r="C15" s="6" t="s">
        <v>33</v>
      </c>
      <c r="D15" s="6" t="s">
        <v>33</v>
      </c>
      <c r="E15" s="20" t="s">
        <v>34</v>
      </c>
      <c r="F15" s="20"/>
      <c r="G15" s="9">
        <f>G16</f>
        <v>24076480</v>
      </c>
      <c r="H15" s="9">
        <f aca="true" t="shared" si="0" ref="H15:R15">H16</f>
        <v>22711900</v>
      </c>
      <c r="I15" s="9">
        <f t="shared" si="0"/>
        <v>15237928</v>
      </c>
      <c r="J15" s="9">
        <f t="shared" si="0"/>
        <v>963050</v>
      </c>
      <c r="K15" s="9">
        <f t="shared" si="0"/>
        <v>1364580</v>
      </c>
      <c r="L15" s="9">
        <f t="shared" si="0"/>
        <v>2532353</v>
      </c>
      <c r="M15" s="9">
        <f t="shared" si="0"/>
        <v>2489873</v>
      </c>
      <c r="N15" s="9">
        <f t="shared" si="0"/>
        <v>42480</v>
      </c>
      <c r="O15" s="9">
        <f t="shared" si="0"/>
        <v>15930</v>
      </c>
      <c r="P15" s="9">
        <f t="shared" si="0"/>
        <v>0</v>
      </c>
      <c r="Q15" s="9">
        <f t="shared" si="0"/>
        <v>2489873</v>
      </c>
      <c r="R15" s="9">
        <f t="shared" si="0"/>
        <v>26608833</v>
      </c>
      <c r="S15" s="1"/>
    </row>
    <row r="16" spans="1:20" ht="13.5" customHeight="1">
      <c r="A16" s="1"/>
      <c r="B16" s="6" t="s">
        <v>35</v>
      </c>
      <c r="C16" s="6" t="s">
        <v>33</v>
      </c>
      <c r="D16" s="6" t="s">
        <v>33</v>
      </c>
      <c r="E16" s="20" t="s">
        <v>34</v>
      </c>
      <c r="F16" s="20"/>
      <c r="G16" s="9">
        <f>G17+G18+G19+G20+G21+G22+G23+G24+G25+G26+G27+G28+G29+G30+G31+G32+G33+G34</f>
        <v>24076480</v>
      </c>
      <c r="H16" s="9">
        <f aca="true" t="shared" si="1" ref="H16:R16">H17+H18+H19+H20+H21+H22+H23+H24+H25+H26+H27+H28+H29+H30+H31+H32+H33+H34</f>
        <v>22711900</v>
      </c>
      <c r="I16" s="9">
        <f t="shared" si="1"/>
        <v>15237928</v>
      </c>
      <c r="J16" s="9">
        <f t="shared" si="1"/>
        <v>963050</v>
      </c>
      <c r="K16" s="9">
        <f t="shared" si="1"/>
        <v>1364580</v>
      </c>
      <c r="L16" s="9">
        <f t="shared" si="1"/>
        <v>2532353</v>
      </c>
      <c r="M16" s="9">
        <f t="shared" si="1"/>
        <v>2489873</v>
      </c>
      <c r="N16" s="9">
        <f t="shared" si="1"/>
        <v>42480</v>
      </c>
      <c r="O16" s="9">
        <f t="shared" si="1"/>
        <v>15930</v>
      </c>
      <c r="P16" s="9">
        <f t="shared" si="1"/>
        <v>0</v>
      </c>
      <c r="Q16" s="9">
        <f t="shared" si="1"/>
        <v>2489873</v>
      </c>
      <c r="R16" s="9">
        <f t="shared" si="1"/>
        <v>26608833</v>
      </c>
      <c r="S16" s="9" t="e">
        <f>S17+#REF!+S18+S19+S20+S21+S22+S23+S24+#REF!+S25+S26+S27+S28+S29+S30+S31+#REF!+#REF!+#REF!+#REF!+S32+#REF!+S34</f>
        <v>#REF!</v>
      </c>
      <c r="T16" s="9" t="e">
        <f>T17+#REF!+T18+T19+T20+T21+T22+T23+T24+#REF!+T25+T26+T27+T28+T29+T30+T31+#REF!+#REF!+#REF!+#REF!+T32+#REF!+T34</f>
        <v>#REF!</v>
      </c>
    </row>
    <row r="17" spans="1:19" ht="54" customHeight="1">
      <c r="A17" s="1"/>
      <c r="B17" s="5" t="s">
        <v>36</v>
      </c>
      <c r="C17" s="5" t="s">
        <v>37</v>
      </c>
      <c r="D17" s="5" t="s">
        <v>38</v>
      </c>
      <c r="E17" s="21" t="s">
        <v>39</v>
      </c>
      <c r="F17" s="21"/>
      <c r="G17" s="10">
        <v>16269780</v>
      </c>
      <c r="H17" s="10">
        <v>16269780</v>
      </c>
      <c r="I17" s="10">
        <v>12275131</v>
      </c>
      <c r="J17" s="10">
        <v>594120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9">
        <f>G17+L17</f>
        <v>16269780</v>
      </c>
      <c r="S17" s="1"/>
    </row>
    <row r="18" spans="1:19" ht="34.5" customHeight="1">
      <c r="A18" s="1"/>
      <c r="B18" s="5" t="s">
        <v>41</v>
      </c>
      <c r="C18" s="5" t="s">
        <v>42</v>
      </c>
      <c r="D18" s="5" t="s">
        <v>43</v>
      </c>
      <c r="E18" s="21" t="s">
        <v>44</v>
      </c>
      <c r="F18" s="21"/>
      <c r="G18" s="10">
        <v>771400</v>
      </c>
      <c r="H18" s="10">
        <v>771400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34">G18+L18</f>
        <v>771400</v>
      </c>
      <c r="S18" s="1"/>
    </row>
    <row r="19" spans="1:19" ht="20.25" customHeight="1">
      <c r="A19" s="1"/>
      <c r="B19" s="5" t="s">
        <v>45</v>
      </c>
      <c r="C19" s="5" t="s">
        <v>46</v>
      </c>
      <c r="D19" s="5" t="s">
        <v>47</v>
      </c>
      <c r="E19" s="21" t="s">
        <v>48</v>
      </c>
      <c r="F19" s="21"/>
      <c r="G19" s="10">
        <v>10000</v>
      </c>
      <c r="H19" s="10">
        <v>10000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10000</v>
      </c>
      <c r="S19" s="1"/>
    </row>
    <row r="20" spans="1:19" ht="22.5" customHeight="1">
      <c r="A20" s="1"/>
      <c r="B20" s="5" t="s">
        <v>49</v>
      </c>
      <c r="C20" s="5" t="s">
        <v>50</v>
      </c>
      <c r="D20" s="5" t="s">
        <v>47</v>
      </c>
      <c r="E20" s="21" t="s">
        <v>51</v>
      </c>
      <c r="F20" s="21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0</v>
      </c>
      <c r="S20" s="1"/>
    </row>
    <row r="21" spans="1:19" ht="21" customHeight="1">
      <c r="A21" s="1"/>
      <c r="B21" s="5" t="s">
        <v>52</v>
      </c>
      <c r="C21" s="5" t="s">
        <v>53</v>
      </c>
      <c r="D21" s="5" t="s">
        <v>47</v>
      </c>
      <c r="E21" s="21" t="s">
        <v>54</v>
      </c>
      <c r="F21" s="21"/>
      <c r="G21" s="10">
        <v>145100</v>
      </c>
      <c r="H21" s="10">
        <v>145100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145100</v>
      </c>
      <c r="S21" s="1"/>
    </row>
    <row r="22" spans="1:19" ht="21" customHeight="1">
      <c r="A22" s="1"/>
      <c r="B22" s="11" t="s">
        <v>142</v>
      </c>
      <c r="C22" s="5">
        <v>2152</v>
      </c>
      <c r="D22" s="11" t="s">
        <v>47</v>
      </c>
      <c r="E22" s="22" t="s">
        <v>141</v>
      </c>
      <c r="F22" s="23"/>
      <c r="G22" s="10">
        <v>15900</v>
      </c>
      <c r="H22" s="10">
        <v>15900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15900</v>
      </c>
      <c r="S22" s="1"/>
    </row>
    <row r="23" spans="1:19" ht="25.5" customHeight="1">
      <c r="A23" s="1"/>
      <c r="B23" s="5" t="s">
        <v>55</v>
      </c>
      <c r="C23" s="5" t="s">
        <v>56</v>
      </c>
      <c r="D23" s="5" t="s">
        <v>57</v>
      </c>
      <c r="E23" s="21" t="s">
        <v>58</v>
      </c>
      <c r="F23" s="21"/>
      <c r="G23" s="10">
        <v>36000</v>
      </c>
      <c r="H23" s="10">
        <v>36000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36000</v>
      </c>
      <c r="S23" s="1"/>
    </row>
    <row r="24" spans="1:19" ht="31.5" customHeight="1">
      <c r="A24" s="1"/>
      <c r="B24" s="5" t="s">
        <v>59</v>
      </c>
      <c r="C24" s="5" t="s">
        <v>60</v>
      </c>
      <c r="D24" s="5" t="s">
        <v>57</v>
      </c>
      <c r="E24" s="21" t="s">
        <v>61</v>
      </c>
      <c r="F24" s="21"/>
      <c r="G24" s="10">
        <v>180000</v>
      </c>
      <c r="H24" s="10">
        <v>180000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180000</v>
      </c>
      <c r="S24" s="1"/>
    </row>
    <row r="25" spans="1:19" ht="19.5" customHeight="1">
      <c r="A25" s="1"/>
      <c r="B25" s="5">
        <v>113133</v>
      </c>
      <c r="C25" s="5">
        <v>3133</v>
      </c>
      <c r="D25" s="5">
        <v>1040</v>
      </c>
      <c r="E25" s="22" t="s">
        <v>143</v>
      </c>
      <c r="F25" s="23"/>
      <c r="G25" s="10">
        <v>10000</v>
      </c>
      <c r="H25" s="10">
        <v>10000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10000</v>
      </c>
      <c r="S25" s="1"/>
    </row>
    <row r="26" spans="1:19" ht="65.25" customHeight="1">
      <c r="A26" s="1"/>
      <c r="B26" s="5" t="s">
        <v>62</v>
      </c>
      <c r="C26" s="5" t="s">
        <v>63</v>
      </c>
      <c r="D26" s="5" t="s">
        <v>64</v>
      </c>
      <c r="E26" s="21" t="s">
        <v>65</v>
      </c>
      <c r="F26" s="21"/>
      <c r="G26" s="10">
        <v>225000</v>
      </c>
      <c r="H26" s="10">
        <v>225000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9">
        <f t="shared" si="2"/>
        <v>225000</v>
      </c>
      <c r="S26" s="1"/>
    </row>
    <row r="27" spans="1:19" ht="22.5" customHeight="1">
      <c r="A27" s="1"/>
      <c r="B27" s="5">
        <v>113210</v>
      </c>
      <c r="C27" s="5">
        <v>3210</v>
      </c>
      <c r="D27" s="5">
        <v>1050</v>
      </c>
      <c r="E27" s="22" t="s">
        <v>135</v>
      </c>
      <c r="F27" s="23"/>
      <c r="G27" s="10">
        <v>130000</v>
      </c>
      <c r="H27" s="10">
        <v>130000</v>
      </c>
      <c r="I27" s="10">
        <v>106557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>G27+L27</f>
        <v>130000</v>
      </c>
      <c r="S27" s="1"/>
    </row>
    <row r="28" spans="1:19" ht="22.5" customHeight="1">
      <c r="A28" s="1"/>
      <c r="B28" s="5">
        <v>113241</v>
      </c>
      <c r="C28" s="5">
        <v>3241</v>
      </c>
      <c r="D28" s="5">
        <v>1090</v>
      </c>
      <c r="E28" s="22" t="s">
        <v>144</v>
      </c>
      <c r="F28" s="23"/>
      <c r="G28" s="10">
        <v>3168790</v>
      </c>
      <c r="H28" s="10">
        <v>3168790</v>
      </c>
      <c r="I28" s="10">
        <v>2541840</v>
      </c>
      <c r="J28" s="10">
        <v>42740</v>
      </c>
      <c r="K28" s="10">
        <v>0</v>
      </c>
      <c r="L28" s="10">
        <v>42480</v>
      </c>
      <c r="M28" s="10">
        <v>0</v>
      </c>
      <c r="N28" s="10">
        <v>42480</v>
      </c>
      <c r="O28" s="10">
        <v>15930</v>
      </c>
      <c r="P28" s="10">
        <v>0</v>
      </c>
      <c r="Q28" s="10">
        <v>0</v>
      </c>
      <c r="R28" s="9">
        <f>G28+L28</f>
        <v>3211270</v>
      </c>
      <c r="S28" s="1"/>
    </row>
    <row r="29" spans="1:19" ht="24" customHeight="1">
      <c r="A29" s="1"/>
      <c r="B29" s="5" t="s">
        <v>66</v>
      </c>
      <c r="C29" s="5" t="s">
        <v>67</v>
      </c>
      <c r="D29" s="5" t="s">
        <v>68</v>
      </c>
      <c r="E29" s="21" t="s">
        <v>69</v>
      </c>
      <c r="F29" s="21"/>
      <c r="G29" s="10">
        <v>434540</v>
      </c>
      <c r="H29" s="10">
        <v>434540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 t="shared" si="2"/>
        <v>434540</v>
      </c>
      <c r="S29" s="1"/>
    </row>
    <row r="30" spans="1:19" ht="24" customHeight="1">
      <c r="A30" s="1"/>
      <c r="B30" s="5" t="s">
        <v>70</v>
      </c>
      <c r="C30" s="5" t="s">
        <v>71</v>
      </c>
      <c r="D30" s="5" t="s">
        <v>72</v>
      </c>
      <c r="E30" s="21" t="s">
        <v>73</v>
      </c>
      <c r="F30" s="21"/>
      <c r="G30" s="10">
        <v>1364580</v>
      </c>
      <c r="H30" s="10">
        <v>0</v>
      </c>
      <c r="I30" s="10">
        <v>0</v>
      </c>
      <c r="J30" s="10">
        <v>0</v>
      </c>
      <c r="K30" s="10">
        <v>1364580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f t="shared" si="2"/>
        <v>1364580</v>
      </c>
      <c r="S30" s="1"/>
    </row>
    <row r="31" spans="1:19" ht="17.25" customHeight="1">
      <c r="A31" s="1"/>
      <c r="B31" s="5" t="s">
        <v>74</v>
      </c>
      <c r="C31" s="5" t="s">
        <v>75</v>
      </c>
      <c r="D31" s="5" t="s">
        <v>72</v>
      </c>
      <c r="E31" s="21" t="s">
        <v>76</v>
      </c>
      <c r="F31" s="21"/>
      <c r="G31" s="10">
        <v>1066700</v>
      </c>
      <c r="H31" s="10">
        <v>1066700</v>
      </c>
      <c r="I31" s="10">
        <v>314400</v>
      </c>
      <c r="J31" s="10">
        <v>326190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1066700</v>
      </c>
      <c r="S31" s="1"/>
    </row>
    <row r="32" spans="1:19" ht="21.75" customHeight="1">
      <c r="A32" s="1"/>
      <c r="B32" s="5" t="s">
        <v>77</v>
      </c>
      <c r="C32" s="5" t="s">
        <v>78</v>
      </c>
      <c r="D32" s="5" t="s">
        <v>79</v>
      </c>
      <c r="E32" s="21" t="s">
        <v>80</v>
      </c>
      <c r="F32" s="21"/>
      <c r="G32" s="10">
        <v>238120</v>
      </c>
      <c r="H32" s="10">
        <v>238120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2"/>
        <v>238120</v>
      </c>
      <c r="S32" s="1"/>
    </row>
    <row r="33" spans="1:19" ht="21.75" customHeight="1">
      <c r="A33" s="1"/>
      <c r="B33" s="11" t="s">
        <v>151</v>
      </c>
      <c r="C33" s="5">
        <v>7368</v>
      </c>
      <c r="D33" s="5">
        <v>490</v>
      </c>
      <c r="E33" s="24" t="s">
        <v>152</v>
      </c>
      <c r="F33" s="24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2489873</v>
      </c>
      <c r="M33" s="10">
        <v>2489873</v>
      </c>
      <c r="N33" s="10">
        <v>0</v>
      </c>
      <c r="O33" s="10">
        <v>0</v>
      </c>
      <c r="P33" s="10">
        <v>0</v>
      </c>
      <c r="Q33" s="10">
        <v>2489873</v>
      </c>
      <c r="R33" s="9">
        <f t="shared" si="2"/>
        <v>2489873</v>
      </c>
      <c r="S33" s="1"/>
    </row>
    <row r="34" spans="1:19" ht="21.75" customHeight="1">
      <c r="A34" s="1"/>
      <c r="B34" s="5">
        <v>117680</v>
      </c>
      <c r="C34" s="5">
        <v>7680</v>
      </c>
      <c r="D34" s="11" t="s">
        <v>79</v>
      </c>
      <c r="E34" s="22" t="s">
        <v>139</v>
      </c>
      <c r="F34" s="23"/>
      <c r="G34" s="10">
        <v>10570</v>
      </c>
      <c r="H34" s="10">
        <v>10570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10570</v>
      </c>
      <c r="S34" s="1"/>
    </row>
    <row r="35" spans="1:19" ht="28.5" customHeight="1">
      <c r="A35" s="1"/>
      <c r="B35" s="6" t="s">
        <v>83</v>
      </c>
      <c r="C35" s="6" t="s">
        <v>33</v>
      </c>
      <c r="D35" s="6" t="s">
        <v>33</v>
      </c>
      <c r="E35" s="20" t="s">
        <v>84</v>
      </c>
      <c r="F35" s="20"/>
      <c r="G35" s="9">
        <f>G36</f>
        <v>47701100</v>
      </c>
      <c r="H35" s="9">
        <f aca="true" t="shared" si="3" ref="H35:R35">H36</f>
        <v>47701010</v>
      </c>
      <c r="I35" s="9">
        <f t="shared" si="3"/>
        <v>34010569</v>
      </c>
      <c r="J35" s="9">
        <f t="shared" si="3"/>
        <v>4280970</v>
      </c>
      <c r="K35" s="9">
        <f t="shared" si="3"/>
        <v>0</v>
      </c>
      <c r="L35" s="9">
        <f t="shared" si="3"/>
        <v>1107538</v>
      </c>
      <c r="M35" s="9">
        <f t="shared" si="3"/>
        <v>22668</v>
      </c>
      <c r="N35" s="9">
        <f t="shared" si="3"/>
        <v>1084870</v>
      </c>
      <c r="O35" s="9">
        <f t="shared" si="3"/>
        <v>0</v>
      </c>
      <c r="P35" s="9">
        <f t="shared" si="3"/>
        <v>0</v>
      </c>
      <c r="Q35" s="9">
        <f t="shared" si="3"/>
        <v>22668</v>
      </c>
      <c r="R35" s="9">
        <f t="shared" si="3"/>
        <v>48808638</v>
      </c>
      <c r="S35" s="1"/>
    </row>
    <row r="36" spans="1:19" ht="24" customHeight="1">
      <c r="A36" s="1"/>
      <c r="B36" s="6" t="s">
        <v>85</v>
      </c>
      <c r="C36" s="6" t="s">
        <v>33</v>
      </c>
      <c r="D36" s="6" t="s">
        <v>33</v>
      </c>
      <c r="E36" s="20" t="s">
        <v>84</v>
      </c>
      <c r="F36" s="20"/>
      <c r="G36" s="9">
        <f>G37+G38+G39+G40+G41+G42+G43+G44</f>
        <v>47701100</v>
      </c>
      <c r="H36" s="9">
        <f aca="true" t="shared" si="4" ref="H36:R36">H37+H38+H39+H40+H41+H42+H43+H44</f>
        <v>47701010</v>
      </c>
      <c r="I36" s="9">
        <f t="shared" si="4"/>
        <v>34010569</v>
      </c>
      <c r="J36" s="9">
        <f t="shared" si="4"/>
        <v>4280970</v>
      </c>
      <c r="K36" s="9">
        <f t="shared" si="4"/>
        <v>0</v>
      </c>
      <c r="L36" s="9">
        <f t="shared" si="4"/>
        <v>1107538</v>
      </c>
      <c r="M36" s="9">
        <f t="shared" si="4"/>
        <v>22668</v>
      </c>
      <c r="N36" s="9">
        <f t="shared" si="4"/>
        <v>1084870</v>
      </c>
      <c r="O36" s="9">
        <f t="shared" si="4"/>
        <v>0</v>
      </c>
      <c r="P36" s="9">
        <f t="shared" si="4"/>
        <v>0</v>
      </c>
      <c r="Q36" s="9">
        <f t="shared" si="4"/>
        <v>22668</v>
      </c>
      <c r="R36" s="9">
        <f t="shared" si="4"/>
        <v>48808638</v>
      </c>
      <c r="S36" s="1"/>
    </row>
    <row r="37" spans="1:19" ht="36" customHeight="1">
      <c r="A37" s="1"/>
      <c r="B37" s="5" t="s">
        <v>86</v>
      </c>
      <c r="C37" s="5" t="s">
        <v>40</v>
      </c>
      <c r="D37" s="5" t="s">
        <v>38</v>
      </c>
      <c r="E37" s="21" t="s">
        <v>87</v>
      </c>
      <c r="F37" s="21"/>
      <c r="G37" s="10">
        <v>861990</v>
      </c>
      <c r="H37" s="10">
        <v>861990</v>
      </c>
      <c r="I37" s="10">
        <v>706550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f>G37+L37</f>
        <v>861990</v>
      </c>
      <c r="S37" s="1"/>
    </row>
    <row r="38" spans="1:19" ht="13.5" customHeight="1">
      <c r="A38" s="1"/>
      <c r="B38" s="5" t="s">
        <v>88</v>
      </c>
      <c r="C38" s="5" t="s">
        <v>64</v>
      </c>
      <c r="D38" s="5" t="s">
        <v>89</v>
      </c>
      <c r="E38" s="21" t="s">
        <v>90</v>
      </c>
      <c r="F38" s="21"/>
      <c r="G38" s="10">
        <v>9302120</v>
      </c>
      <c r="H38" s="10">
        <v>9302120</v>
      </c>
      <c r="I38" s="10">
        <v>6041040</v>
      </c>
      <c r="J38" s="10">
        <v>1124550</v>
      </c>
      <c r="K38" s="10">
        <v>0</v>
      </c>
      <c r="L38" s="10">
        <v>535170</v>
      </c>
      <c r="M38" s="10">
        <v>0</v>
      </c>
      <c r="N38" s="10">
        <v>535170</v>
      </c>
      <c r="O38" s="10">
        <v>0</v>
      </c>
      <c r="P38" s="10">
        <v>0</v>
      </c>
      <c r="Q38" s="10">
        <v>0</v>
      </c>
      <c r="R38" s="9">
        <f aca="true" t="shared" si="5" ref="R38:R44">G38+L38</f>
        <v>9837290</v>
      </c>
      <c r="S38" s="1"/>
    </row>
    <row r="39" spans="1:19" ht="22.5" customHeight="1">
      <c r="A39" s="1"/>
      <c r="B39" s="5" t="s">
        <v>91</v>
      </c>
      <c r="C39" s="5" t="s">
        <v>92</v>
      </c>
      <c r="D39" s="5" t="s">
        <v>93</v>
      </c>
      <c r="E39" s="21" t="s">
        <v>94</v>
      </c>
      <c r="F39" s="21"/>
      <c r="G39" s="10">
        <v>11794930</v>
      </c>
      <c r="H39" s="10">
        <v>11794930</v>
      </c>
      <c r="I39" s="10">
        <v>6366032</v>
      </c>
      <c r="J39" s="10">
        <v>3002210</v>
      </c>
      <c r="K39" s="10">
        <v>0</v>
      </c>
      <c r="L39" s="10">
        <v>541200</v>
      </c>
      <c r="M39" s="10">
        <v>0</v>
      </c>
      <c r="N39" s="10">
        <v>541200</v>
      </c>
      <c r="O39" s="10">
        <v>0</v>
      </c>
      <c r="P39" s="10">
        <v>0</v>
      </c>
      <c r="Q39" s="10">
        <v>0</v>
      </c>
      <c r="R39" s="9">
        <f t="shared" si="5"/>
        <v>12336130</v>
      </c>
      <c r="S39" s="1"/>
    </row>
    <row r="40" spans="1:19" ht="23.25" customHeight="1">
      <c r="A40" s="1"/>
      <c r="B40" s="5" t="s">
        <v>95</v>
      </c>
      <c r="C40" s="5" t="s">
        <v>96</v>
      </c>
      <c r="D40" s="5" t="s">
        <v>93</v>
      </c>
      <c r="E40" s="21" t="s">
        <v>94</v>
      </c>
      <c r="F40" s="21"/>
      <c r="G40" s="10">
        <v>22230600</v>
      </c>
      <c r="H40" s="10">
        <v>22230600</v>
      </c>
      <c r="I40" s="10">
        <v>18221800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f t="shared" si="5"/>
        <v>22230600</v>
      </c>
      <c r="S40" s="1"/>
    </row>
    <row r="41" spans="1:19" ht="32.25" customHeight="1">
      <c r="A41" s="1"/>
      <c r="B41" s="5" t="s">
        <v>97</v>
      </c>
      <c r="C41" s="5" t="s">
        <v>57</v>
      </c>
      <c r="D41" s="5" t="s">
        <v>98</v>
      </c>
      <c r="E41" s="21" t="s">
        <v>99</v>
      </c>
      <c r="F41" s="21"/>
      <c r="G41" s="10">
        <v>1381430</v>
      </c>
      <c r="H41" s="10">
        <v>1381340</v>
      </c>
      <c r="I41" s="10">
        <v>1045060</v>
      </c>
      <c r="J41" s="10">
        <v>43590</v>
      </c>
      <c r="K41" s="10">
        <v>0</v>
      </c>
      <c r="L41" s="10">
        <v>8500</v>
      </c>
      <c r="M41" s="10">
        <v>0</v>
      </c>
      <c r="N41" s="10">
        <v>8500</v>
      </c>
      <c r="O41" s="10">
        <v>0</v>
      </c>
      <c r="P41" s="10">
        <v>0</v>
      </c>
      <c r="Q41" s="10">
        <v>0</v>
      </c>
      <c r="R41" s="9">
        <f t="shared" si="5"/>
        <v>1389930</v>
      </c>
      <c r="S41" s="1"/>
    </row>
    <row r="42" spans="1:19" ht="21" customHeight="1">
      <c r="A42" s="1"/>
      <c r="B42" s="5" t="s">
        <v>100</v>
      </c>
      <c r="C42" s="5" t="s">
        <v>101</v>
      </c>
      <c r="D42" s="5" t="s">
        <v>102</v>
      </c>
      <c r="E42" s="21" t="s">
        <v>103</v>
      </c>
      <c r="F42" s="21"/>
      <c r="G42" s="10">
        <v>1322150</v>
      </c>
      <c r="H42" s="10">
        <v>1322150</v>
      </c>
      <c r="I42" s="10">
        <v>971415</v>
      </c>
      <c r="J42" s="10">
        <v>110620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f t="shared" si="5"/>
        <v>1322150</v>
      </c>
      <c r="S42" s="1"/>
    </row>
    <row r="43" spans="1:19" ht="46.5" customHeight="1">
      <c r="A43" s="1"/>
      <c r="B43" s="5" t="s">
        <v>104</v>
      </c>
      <c r="C43" s="5" t="s">
        <v>105</v>
      </c>
      <c r="D43" s="5" t="s">
        <v>102</v>
      </c>
      <c r="E43" s="21" t="s">
        <v>106</v>
      </c>
      <c r="F43" s="21"/>
      <c r="G43" s="10">
        <v>66040</v>
      </c>
      <c r="H43" s="10">
        <v>66040</v>
      </c>
      <c r="I43" s="10">
        <v>54130</v>
      </c>
      <c r="J43" s="10">
        <v>0</v>
      </c>
      <c r="K43" s="10">
        <v>0</v>
      </c>
      <c r="L43" s="10">
        <v>22668</v>
      </c>
      <c r="M43" s="10">
        <v>22668</v>
      </c>
      <c r="N43" s="10">
        <v>0</v>
      </c>
      <c r="O43" s="10">
        <v>0</v>
      </c>
      <c r="P43" s="10">
        <v>0</v>
      </c>
      <c r="Q43" s="10">
        <v>22668</v>
      </c>
      <c r="R43" s="9">
        <f t="shared" si="5"/>
        <v>88708</v>
      </c>
      <c r="S43" s="1"/>
    </row>
    <row r="44" spans="1:19" ht="28.5" customHeight="1">
      <c r="A44" s="1"/>
      <c r="B44" s="5" t="s">
        <v>107</v>
      </c>
      <c r="C44" s="5" t="s">
        <v>108</v>
      </c>
      <c r="D44" s="5" t="s">
        <v>109</v>
      </c>
      <c r="E44" s="21" t="s">
        <v>110</v>
      </c>
      <c r="F44" s="21"/>
      <c r="G44" s="10">
        <v>741840</v>
      </c>
      <c r="H44" s="10">
        <v>741840</v>
      </c>
      <c r="I44" s="10">
        <v>604542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f t="shared" si="5"/>
        <v>741840</v>
      </c>
      <c r="S44" s="1"/>
    </row>
    <row r="45" spans="1:19" ht="24" customHeight="1">
      <c r="A45" s="1"/>
      <c r="B45" s="6" t="s">
        <v>111</v>
      </c>
      <c r="C45" s="6" t="s">
        <v>33</v>
      </c>
      <c r="D45" s="6" t="s">
        <v>33</v>
      </c>
      <c r="E45" s="20" t="s">
        <v>112</v>
      </c>
      <c r="F45" s="20"/>
      <c r="G45" s="9">
        <f>G46</f>
        <v>6478850</v>
      </c>
      <c r="H45" s="9">
        <f aca="true" t="shared" si="6" ref="H45:R45">H46</f>
        <v>6478850</v>
      </c>
      <c r="I45" s="9">
        <f t="shared" si="6"/>
        <v>4328723</v>
      </c>
      <c r="J45" s="9">
        <f t="shared" si="6"/>
        <v>897205</v>
      </c>
      <c r="K45" s="9">
        <f t="shared" si="6"/>
        <v>0</v>
      </c>
      <c r="L45" s="9">
        <f t="shared" si="6"/>
        <v>63730</v>
      </c>
      <c r="M45" s="9">
        <f t="shared" si="6"/>
        <v>0</v>
      </c>
      <c r="N45" s="9">
        <f t="shared" si="6"/>
        <v>53110</v>
      </c>
      <c r="O45" s="9">
        <f t="shared" si="6"/>
        <v>28725</v>
      </c>
      <c r="P45" s="9">
        <f t="shared" si="6"/>
        <v>0</v>
      </c>
      <c r="Q45" s="9">
        <f t="shared" si="6"/>
        <v>10620</v>
      </c>
      <c r="R45" s="9">
        <f t="shared" si="6"/>
        <v>6542580</v>
      </c>
      <c r="S45" s="1"/>
    </row>
    <row r="46" spans="1:19" ht="22.5" customHeight="1">
      <c r="A46" s="1"/>
      <c r="B46" s="6" t="s">
        <v>113</v>
      </c>
      <c r="C46" s="6" t="s">
        <v>33</v>
      </c>
      <c r="D46" s="6" t="s">
        <v>33</v>
      </c>
      <c r="E46" s="20" t="s">
        <v>112</v>
      </c>
      <c r="F46" s="20"/>
      <c r="G46" s="9">
        <f>G47+G48+G49+G50+G51+G52+G53</f>
        <v>6478850</v>
      </c>
      <c r="H46" s="9">
        <f aca="true" t="shared" si="7" ref="H46:R46">H47+H48+H49+H50+H51+H52+H53</f>
        <v>6478850</v>
      </c>
      <c r="I46" s="9">
        <f t="shared" si="7"/>
        <v>4328723</v>
      </c>
      <c r="J46" s="9">
        <f t="shared" si="7"/>
        <v>897205</v>
      </c>
      <c r="K46" s="9">
        <f t="shared" si="7"/>
        <v>0</v>
      </c>
      <c r="L46" s="9">
        <f t="shared" si="7"/>
        <v>63730</v>
      </c>
      <c r="M46" s="9">
        <f t="shared" si="7"/>
        <v>0</v>
      </c>
      <c r="N46" s="9">
        <f t="shared" si="7"/>
        <v>53110</v>
      </c>
      <c r="O46" s="9">
        <f t="shared" si="7"/>
        <v>28725</v>
      </c>
      <c r="P46" s="9">
        <f t="shared" si="7"/>
        <v>0</v>
      </c>
      <c r="Q46" s="9">
        <f t="shared" si="7"/>
        <v>10620</v>
      </c>
      <c r="R46" s="9">
        <f t="shared" si="7"/>
        <v>6542580</v>
      </c>
      <c r="S46" s="1"/>
    </row>
    <row r="47" spans="1:19" ht="33" customHeight="1">
      <c r="A47" s="1"/>
      <c r="B47" s="5" t="s">
        <v>114</v>
      </c>
      <c r="C47" s="5" t="s">
        <v>40</v>
      </c>
      <c r="D47" s="5" t="s">
        <v>38</v>
      </c>
      <c r="E47" s="21" t="s">
        <v>87</v>
      </c>
      <c r="F47" s="21"/>
      <c r="G47" s="10">
        <v>481770</v>
      </c>
      <c r="H47" s="10">
        <v>481770</v>
      </c>
      <c r="I47" s="10">
        <v>394890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f>G47+L47</f>
        <v>481770</v>
      </c>
      <c r="S47" s="1"/>
    </row>
    <row r="48" spans="1:19" ht="23.25" customHeight="1">
      <c r="A48" s="1"/>
      <c r="B48" s="5" t="s">
        <v>115</v>
      </c>
      <c r="C48" s="5" t="s">
        <v>116</v>
      </c>
      <c r="D48" s="5" t="s">
        <v>98</v>
      </c>
      <c r="E48" s="21" t="s">
        <v>149</v>
      </c>
      <c r="F48" s="21"/>
      <c r="G48" s="10">
        <v>959390</v>
      </c>
      <c r="H48" s="10">
        <v>959390</v>
      </c>
      <c r="I48" s="10">
        <v>764941</v>
      </c>
      <c r="J48" s="10">
        <v>16418</v>
      </c>
      <c r="K48" s="10">
        <v>0</v>
      </c>
      <c r="L48" s="10">
        <v>37170</v>
      </c>
      <c r="M48" s="10">
        <v>0</v>
      </c>
      <c r="N48" s="10">
        <v>37170</v>
      </c>
      <c r="O48" s="10">
        <v>28725</v>
      </c>
      <c r="P48" s="10">
        <v>0</v>
      </c>
      <c r="Q48" s="10">
        <v>0</v>
      </c>
      <c r="R48" s="9">
        <f aca="true" t="shared" si="8" ref="R48:R53">G48+L48</f>
        <v>996560</v>
      </c>
      <c r="S48" s="1"/>
    </row>
    <row r="49" spans="1:19" ht="13.5" customHeight="1">
      <c r="A49" s="1"/>
      <c r="B49" s="5" t="s">
        <v>117</v>
      </c>
      <c r="C49" s="5" t="s">
        <v>118</v>
      </c>
      <c r="D49" s="5" t="s">
        <v>119</v>
      </c>
      <c r="E49" s="21" t="s">
        <v>120</v>
      </c>
      <c r="F49" s="21"/>
      <c r="G49" s="10">
        <v>1194910</v>
      </c>
      <c r="H49" s="10">
        <v>1194910</v>
      </c>
      <c r="I49" s="10">
        <v>861887</v>
      </c>
      <c r="J49" s="10">
        <v>81658</v>
      </c>
      <c r="K49" s="10">
        <v>0</v>
      </c>
      <c r="L49" s="10">
        <v>11150</v>
      </c>
      <c r="M49" s="10">
        <v>0</v>
      </c>
      <c r="N49" s="10">
        <v>530</v>
      </c>
      <c r="O49" s="10">
        <v>0</v>
      </c>
      <c r="P49" s="10">
        <v>0</v>
      </c>
      <c r="Q49" s="10">
        <v>10620</v>
      </c>
      <c r="R49" s="9">
        <f t="shared" si="8"/>
        <v>1206060</v>
      </c>
      <c r="S49" s="1"/>
    </row>
    <row r="50" spans="1:19" ht="15" customHeight="1">
      <c r="A50" s="1"/>
      <c r="B50" s="5" t="s">
        <v>121</v>
      </c>
      <c r="C50" s="5" t="s">
        <v>122</v>
      </c>
      <c r="D50" s="5" t="s">
        <v>119</v>
      </c>
      <c r="E50" s="21" t="s">
        <v>123</v>
      </c>
      <c r="F50" s="21"/>
      <c r="G50" s="10">
        <v>706300</v>
      </c>
      <c r="H50" s="10">
        <v>706300</v>
      </c>
      <c r="I50" s="10">
        <v>388575</v>
      </c>
      <c r="J50" s="10">
        <v>155200</v>
      </c>
      <c r="K50" s="10">
        <v>0</v>
      </c>
      <c r="L50" s="10">
        <v>2130</v>
      </c>
      <c r="M50" s="10">
        <v>0</v>
      </c>
      <c r="N50" s="10">
        <v>2130</v>
      </c>
      <c r="O50" s="10">
        <v>0</v>
      </c>
      <c r="P50" s="10">
        <v>0</v>
      </c>
      <c r="Q50" s="10">
        <v>0</v>
      </c>
      <c r="R50" s="9">
        <f t="shared" si="8"/>
        <v>708430</v>
      </c>
      <c r="S50" s="1"/>
    </row>
    <row r="51" spans="1:19" ht="33" customHeight="1">
      <c r="A51" s="1"/>
      <c r="B51" s="5" t="s">
        <v>124</v>
      </c>
      <c r="C51" s="5" t="s">
        <v>125</v>
      </c>
      <c r="D51" s="5" t="s">
        <v>126</v>
      </c>
      <c r="E51" s="21" t="s">
        <v>127</v>
      </c>
      <c r="F51" s="21"/>
      <c r="G51" s="10">
        <v>2770100</v>
      </c>
      <c r="H51" s="10">
        <v>2770100</v>
      </c>
      <c r="I51" s="10">
        <v>1690250</v>
      </c>
      <c r="J51" s="10">
        <v>643929</v>
      </c>
      <c r="K51" s="10">
        <v>0</v>
      </c>
      <c r="L51" s="10">
        <v>13280</v>
      </c>
      <c r="M51" s="10">
        <v>0</v>
      </c>
      <c r="N51" s="10">
        <v>13280</v>
      </c>
      <c r="O51" s="10">
        <v>0</v>
      </c>
      <c r="P51" s="10">
        <v>0</v>
      </c>
      <c r="Q51" s="10">
        <v>0</v>
      </c>
      <c r="R51" s="9">
        <f t="shared" si="8"/>
        <v>2783380</v>
      </c>
      <c r="S51" s="1"/>
    </row>
    <row r="52" spans="1:19" ht="24.75" customHeight="1">
      <c r="A52" s="1"/>
      <c r="B52" s="5" t="s">
        <v>128</v>
      </c>
      <c r="C52" s="5" t="s">
        <v>129</v>
      </c>
      <c r="D52" s="5" t="s">
        <v>130</v>
      </c>
      <c r="E52" s="21" t="s">
        <v>131</v>
      </c>
      <c r="F52" s="21"/>
      <c r="G52" s="10">
        <v>316380</v>
      </c>
      <c r="H52" s="10">
        <v>316380</v>
      </c>
      <c r="I52" s="10">
        <v>228180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f t="shared" si="8"/>
        <v>316380</v>
      </c>
      <c r="S52" s="1"/>
    </row>
    <row r="53" spans="1:19" ht="13.5" customHeight="1">
      <c r="A53" s="1"/>
      <c r="B53" s="5">
        <v>1014082</v>
      </c>
      <c r="C53" s="5">
        <v>4082</v>
      </c>
      <c r="D53" s="11" t="s">
        <v>130</v>
      </c>
      <c r="E53" s="22" t="s">
        <v>140</v>
      </c>
      <c r="F53" s="23"/>
      <c r="G53" s="10">
        <v>50000</v>
      </c>
      <c r="H53" s="10">
        <v>50000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f t="shared" si="8"/>
        <v>50000</v>
      </c>
      <c r="S53" s="1"/>
    </row>
    <row r="54" spans="1:19" ht="22.5" customHeight="1">
      <c r="A54" s="1"/>
      <c r="B54" s="6">
        <v>3700000</v>
      </c>
      <c r="C54" s="6"/>
      <c r="D54" s="6"/>
      <c r="E54" s="25" t="s">
        <v>134</v>
      </c>
      <c r="F54" s="26"/>
      <c r="G54" s="9">
        <f>G55</f>
        <v>2086190</v>
      </c>
      <c r="H54" s="9">
        <f aca="true" t="shared" si="9" ref="H54:R54">H55</f>
        <v>1986190</v>
      </c>
      <c r="I54" s="9">
        <f t="shared" si="9"/>
        <v>1089517</v>
      </c>
      <c r="J54" s="9">
        <f t="shared" si="9"/>
        <v>63910</v>
      </c>
      <c r="K54" s="9">
        <f t="shared" si="9"/>
        <v>0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2086190</v>
      </c>
      <c r="S54" s="1"/>
    </row>
    <row r="55" spans="1:19" ht="23.25" customHeight="1">
      <c r="A55" s="1"/>
      <c r="B55" s="6">
        <v>3710000</v>
      </c>
      <c r="C55" s="6"/>
      <c r="D55" s="6"/>
      <c r="E55" s="25" t="s">
        <v>134</v>
      </c>
      <c r="F55" s="26"/>
      <c r="G55" s="9">
        <f>G56+G57+G58</f>
        <v>2086190</v>
      </c>
      <c r="H55" s="9">
        <f aca="true" t="shared" si="10" ref="H55:R55">H56+H57+H58</f>
        <v>1986190</v>
      </c>
      <c r="I55" s="9">
        <f t="shared" si="10"/>
        <v>1089517</v>
      </c>
      <c r="J55" s="9">
        <f t="shared" si="10"/>
        <v>63910</v>
      </c>
      <c r="K55" s="9">
        <f t="shared" si="10"/>
        <v>0</v>
      </c>
      <c r="L55" s="9">
        <f t="shared" si="10"/>
        <v>0</v>
      </c>
      <c r="M55" s="9">
        <f t="shared" si="10"/>
        <v>0</v>
      </c>
      <c r="N55" s="9">
        <f t="shared" si="10"/>
        <v>0</v>
      </c>
      <c r="O55" s="9">
        <f t="shared" si="10"/>
        <v>0</v>
      </c>
      <c r="P55" s="9"/>
      <c r="Q55" s="9">
        <f t="shared" si="10"/>
        <v>0</v>
      </c>
      <c r="R55" s="9">
        <f t="shared" si="10"/>
        <v>2086190</v>
      </c>
      <c r="S55" s="1"/>
    </row>
    <row r="56" spans="1:19" ht="34.5" customHeight="1">
      <c r="A56" s="1"/>
      <c r="B56" s="5">
        <v>3710160</v>
      </c>
      <c r="C56" s="5" t="s">
        <v>40</v>
      </c>
      <c r="D56" s="5" t="s">
        <v>38</v>
      </c>
      <c r="E56" s="21" t="s">
        <v>87</v>
      </c>
      <c r="F56" s="21"/>
      <c r="G56" s="10">
        <v>1450470</v>
      </c>
      <c r="H56" s="10">
        <v>1450470</v>
      </c>
      <c r="I56" s="10">
        <v>1089517</v>
      </c>
      <c r="J56" s="10">
        <v>63910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f>G56+L56</f>
        <v>1450470</v>
      </c>
      <c r="S56" s="1"/>
    </row>
    <row r="57" spans="1:19" ht="15" customHeight="1">
      <c r="A57" s="1"/>
      <c r="B57" s="5">
        <v>3718710</v>
      </c>
      <c r="C57" s="5">
        <v>8710</v>
      </c>
      <c r="D57" s="5" t="s">
        <v>81</v>
      </c>
      <c r="E57" s="21" t="s">
        <v>82</v>
      </c>
      <c r="F57" s="21"/>
      <c r="G57" s="10">
        <v>100000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9">
        <f>G57+L57</f>
        <v>100000</v>
      </c>
      <c r="S57" s="1"/>
    </row>
    <row r="58" spans="1:19" ht="15.75" customHeight="1">
      <c r="A58" s="1"/>
      <c r="B58" s="5">
        <v>3719770</v>
      </c>
      <c r="C58" s="5">
        <v>9770</v>
      </c>
      <c r="D58" s="11" t="s">
        <v>145</v>
      </c>
      <c r="E58" s="22" t="s">
        <v>146</v>
      </c>
      <c r="F58" s="23"/>
      <c r="G58" s="10">
        <v>535720</v>
      </c>
      <c r="H58" s="10">
        <v>535720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9">
        <f>G58+L58</f>
        <v>535720</v>
      </c>
      <c r="S58" s="1"/>
    </row>
    <row r="59" spans="1:19" ht="15.75" customHeight="1">
      <c r="A59" s="1"/>
      <c r="B59" s="6" t="s">
        <v>132</v>
      </c>
      <c r="C59" s="6" t="s">
        <v>132</v>
      </c>
      <c r="D59" s="6" t="s">
        <v>132</v>
      </c>
      <c r="E59" s="20" t="s">
        <v>133</v>
      </c>
      <c r="F59" s="20"/>
      <c r="G59" s="9">
        <f aca="true" t="shared" si="11" ref="G59:R59">G15+G35+G45+G54</f>
        <v>80342620</v>
      </c>
      <c r="H59" s="9">
        <f t="shared" si="11"/>
        <v>78877950</v>
      </c>
      <c r="I59" s="9">
        <f t="shared" si="11"/>
        <v>54666737</v>
      </c>
      <c r="J59" s="9">
        <f t="shared" si="11"/>
        <v>6205135</v>
      </c>
      <c r="K59" s="9">
        <f t="shared" si="11"/>
        <v>1364580</v>
      </c>
      <c r="L59" s="9">
        <f t="shared" si="11"/>
        <v>3703621</v>
      </c>
      <c r="M59" s="9">
        <f t="shared" si="11"/>
        <v>2512541</v>
      </c>
      <c r="N59" s="9">
        <f t="shared" si="11"/>
        <v>1180460</v>
      </c>
      <c r="O59" s="9">
        <f t="shared" si="11"/>
        <v>44655</v>
      </c>
      <c r="P59" s="9">
        <f t="shared" si="11"/>
        <v>0</v>
      </c>
      <c r="Q59" s="9">
        <f t="shared" si="11"/>
        <v>2523161</v>
      </c>
      <c r="R59" s="9">
        <f t="shared" si="11"/>
        <v>84046241</v>
      </c>
      <c r="S59" s="1"/>
    </row>
    <row r="60" spans="1:19" ht="11.25" customHeight="1">
      <c r="A60" s="1"/>
      <c r="B60" s="2"/>
      <c r="C60" s="2"/>
      <c r="D60" s="2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</row>
    <row r="61" spans="1:19" ht="15.75" customHeight="1">
      <c r="A61" s="1"/>
      <c r="B61" s="1"/>
      <c r="C61" s="1"/>
      <c r="D61" s="27"/>
      <c r="E61" s="27"/>
      <c r="F61" s="27"/>
      <c r="G61" s="27"/>
      <c r="H61" s="27"/>
      <c r="I61" s="27"/>
      <c r="J61" s="1"/>
      <c r="K61" s="28"/>
      <c r="L61" s="28"/>
      <c r="M61" s="28"/>
      <c r="N61" s="28"/>
      <c r="O61" s="28"/>
      <c r="P61" s="28"/>
      <c r="Q61" s="1"/>
      <c r="R61" s="1"/>
      <c r="S61" s="1"/>
    </row>
  </sheetData>
  <sheetProtection/>
  <mergeCells count="72">
    <mergeCell ref="D61:I61"/>
    <mergeCell ref="K61:P61"/>
    <mergeCell ref="E50:F50"/>
    <mergeCell ref="E51:F51"/>
    <mergeCell ref="E52:F52"/>
    <mergeCell ref="E59:F59"/>
    <mergeCell ref="E56:F56"/>
    <mergeCell ref="E58:F58"/>
    <mergeCell ref="E42:F42"/>
    <mergeCell ref="E57:F57"/>
    <mergeCell ref="E46:F46"/>
    <mergeCell ref="E43:F43"/>
    <mergeCell ref="E38:F38"/>
    <mergeCell ref="E39:F39"/>
    <mergeCell ref="E40:F40"/>
    <mergeCell ref="E41:F41"/>
    <mergeCell ref="E48:F48"/>
    <mergeCell ref="E36:F36"/>
    <mergeCell ref="E37:F37"/>
    <mergeCell ref="E54:F54"/>
    <mergeCell ref="E53:F53"/>
    <mergeCell ref="E55:F55"/>
    <mergeCell ref="E29:F29"/>
    <mergeCell ref="E49:F49"/>
    <mergeCell ref="E44:F44"/>
    <mergeCell ref="E45:F45"/>
    <mergeCell ref="E47:F47"/>
    <mergeCell ref="E27:F27"/>
    <mergeCell ref="E35:F35"/>
    <mergeCell ref="E25:F25"/>
    <mergeCell ref="E28:F28"/>
    <mergeCell ref="E30:F30"/>
    <mergeCell ref="E31:F31"/>
    <mergeCell ref="E32:F32"/>
    <mergeCell ref="E34:F34"/>
    <mergeCell ref="E33:F33"/>
    <mergeCell ref="E21:F21"/>
    <mergeCell ref="E23:F23"/>
    <mergeCell ref="E22:F22"/>
    <mergeCell ref="E24:F24"/>
    <mergeCell ref="E26:F26"/>
    <mergeCell ref="E16:F16"/>
    <mergeCell ref="E17:F17"/>
    <mergeCell ref="E18:F18"/>
    <mergeCell ref="E19:F19"/>
    <mergeCell ref="E20:F20"/>
    <mergeCell ref="E14:F14"/>
    <mergeCell ref="E15:F15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N12:N13"/>
    <mergeCell ref="O12:P12"/>
    <mergeCell ref="Q12:Q13"/>
    <mergeCell ref="M12:M13"/>
    <mergeCell ref="B8:E8"/>
    <mergeCell ref="B9:E9"/>
    <mergeCell ref="B11:B13"/>
    <mergeCell ref="N2:R2"/>
    <mergeCell ref="N3:R3"/>
    <mergeCell ref="N4:R4"/>
    <mergeCell ref="N5:R5"/>
    <mergeCell ref="B6:R6"/>
    <mergeCell ref="B7:R7"/>
    <mergeCell ref="C11:C13"/>
  </mergeCells>
  <printOptions/>
  <pageMargins left="0.2777777777777778" right="0.2" top="0.2" bottom="0.2" header="0.28" footer="0.28"/>
  <pageSetup horizontalDpi="300" verticalDpi="300" orientation="landscape" pageOrder="overThenDown" paperSize="9" scale="83" r:id="rId1"/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2021-12-10T11:45:31Z</cp:lastPrinted>
  <dcterms:created xsi:type="dcterms:W3CDTF">2021-01-16T07:50:30Z</dcterms:created>
  <dcterms:modified xsi:type="dcterms:W3CDTF">2021-12-10T11:46:40Z</dcterms:modified>
  <cp:category/>
  <cp:version/>
  <cp:contentType/>
  <cp:contentStatus/>
</cp:coreProperties>
</file>