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cretar\   ПОШТА 2020\2021\ГРОМАДА\жовтень\08\"/>
    </mc:Choice>
  </mc:AlternateContent>
  <bookViews>
    <workbookView xWindow="32775" yWindow="120" windowWidth="15225" windowHeight="8835"/>
  </bookViews>
  <sheets>
    <sheet name="Лист3" sheetId="3" r:id="rId1"/>
  </sheets>
  <definedNames>
    <definedName name="_xlnm._FilterDatabase" localSheetId="0" hidden="1">Лист3!$J$10:$J$35</definedName>
    <definedName name="_xlnm.Print_Area" localSheetId="0">Лист3!$A$4:$J$39</definedName>
  </definedNames>
  <calcPr calcId="162913"/>
</workbook>
</file>

<file path=xl/calcChain.xml><?xml version="1.0" encoding="utf-8"?>
<calcChain xmlns="http://schemas.openxmlformats.org/spreadsheetml/2006/main">
  <c r="D34" i="3" l="1"/>
  <c r="D23" i="3" l="1"/>
  <c r="E23" i="3"/>
  <c r="F23" i="3"/>
  <c r="G23" i="3"/>
  <c r="C23" i="3"/>
  <c r="E34" i="3" l="1"/>
  <c r="F34" i="3"/>
  <c r="G34" i="3"/>
  <c r="C34" i="3"/>
  <c r="H34" i="3" l="1"/>
  <c r="H21" i="3"/>
  <c r="E35" i="3"/>
  <c r="F35" i="3"/>
  <c r="D35" i="3"/>
  <c r="G35" i="3"/>
  <c r="I34" i="3"/>
  <c r="I21" i="3"/>
  <c r="H10" i="3"/>
  <c r="H11" i="3"/>
  <c r="H12" i="3"/>
  <c r="H13" i="3"/>
  <c r="H17" i="3"/>
  <c r="H18" i="3"/>
  <c r="H19" i="3"/>
  <c r="H20" i="3"/>
  <c r="H22" i="3"/>
  <c r="C35" i="3"/>
  <c r="H32" i="3"/>
  <c r="H30" i="3"/>
  <c r="H29" i="3"/>
  <c r="H28" i="3"/>
  <c r="H26" i="3"/>
  <c r="H24" i="3"/>
  <c r="J24" i="3" s="1"/>
  <c r="I32" i="3"/>
  <c r="I30" i="3"/>
  <c r="I29" i="3"/>
  <c r="I28" i="3"/>
  <c r="I20" i="3"/>
  <c r="I19" i="3"/>
  <c r="I16" i="3"/>
  <c r="J16" i="3" s="1"/>
  <c r="I26" i="3"/>
  <c r="I27" i="3"/>
  <c r="I22" i="3"/>
  <c r="I18" i="3"/>
  <c r="I17" i="3"/>
  <c r="I15" i="3"/>
  <c r="I14" i="3"/>
  <c r="J14" i="3" s="1"/>
  <c r="I13" i="3"/>
  <c r="I12" i="3"/>
  <c r="I11" i="3"/>
  <c r="J11" i="3" s="1"/>
  <c r="I10" i="3"/>
  <c r="J15" i="3"/>
  <c r="J25" i="3"/>
  <c r="J18" i="3" l="1"/>
  <c r="J20" i="3"/>
  <c r="J19" i="3"/>
  <c r="J17" i="3"/>
  <c r="J13" i="3"/>
  <c r="J12" i="3"/>
  <c r="H23" i="3"/>
  <c r="J34" i="3"/>
  <c r="I23" i="3"/>
  <c r="H35" i="3"/>
  <c r="I35" i="3"/>
  <c r="J10" i="3"/>
  <c r="J23" i="3"/>
  <c r="J35" i="3" l="1"/>
</calcChain>
</file>

<file path=xl/sharedStrings.xml><?xml version="1.0" encoding="utf-8"?>
<sst xmlns="http://schemas.openxmlformats.org/spreadsheetml/2006/main" count="52" uniqueCount="42">
  <si>
    <t>КФК</t>
  </si>
  <si>
    <t>Назва</t>
  </si>
  <si>
    <t>Освіта</t>
  </si>
  <si>
    <t>Охорона здоров"я</t>
  </si>
  <si>
    <t>Культура</t>
  </si>
  <si>
    <t>Резервний фонд</t>
  </si>
  <si>
    <t xml:space="preserve"> Загальний фонд</t>
  </si>
  <si>
    <t xml:space="preserve">Разом по спеціальному фонду </t>
  </si>
  <si>
    <t xml:space="preserve">Разом по загальному та спеціальному фондах </t>
  </si>
  <si>
    <t>1000</t>
  </si>
  <si>
    <t>2000</t>
  </si>
  <si>
    <t>3000</t>
  </si>
  <si>
    <t>3104</t>
  </si>
  <si>
    <t>6000</t>
  </si>
  <si>
    <t>Культура та мистецтво</t>
  </si>
  <si>
    <t>Компенсаційні виплати на пільговий проїзд авт.транспортом окремим категоріям населення</t>
  </si>
  <si>
    <t>Виконання % до уточн. плану на рік</t>
  </si>
  <si>
    <t>3121</t>
  </si>
  <si>
    <t>3033</t>
  </si>
  <si>
    <t>Соціальний захист та соціальне забезпечення</t>
  </si>
  <si>
    <t>Центри соціальних служб для сім"ї, дітей та молоді</t>
  </si>
  <si>
    <t>Забезпеченнясоціальними послугами за місцем проживання громадян, які не здатні до самообслуговування у зв"язку з похилим віком, хворобою,інвалідністю Територіальні центри і відділення соціальної допомоги на дому</t>
  </si>
  <si>
    <t>Фізична культура і спорт</t>
  </si>
  <si>
    <t>Житлово-комунальне господарство    в т.ч.</t>
  </si>
  <si>
    <t>Додаток 2</t>
  </si>
  <si>
    <t>Економічна діяльність</t>
  </si>
  <si>
    <t>Спеціальний фонд</t>
  </si>
  <si>
    <t>Аналіз виконання видаткової частини</t>
  </si>
  <si>
    <t>План на 2021р.</t>
  </si>
  <si>
    <t>Уточн. план на 2021 рік</t>
  </si>
  <si>
    <t>0100</t>
  </si>
  <si>
    <t>Державне управління</t>
  </si>
  <si>
    <t>Начальник фінансового управління</t>
  </si>
  <si>
    <t>Світлана КРАВЧЕНКО</t>
  </si>
  <si>
    <t>грн.</t>
  </si>
  <si>
    <r>
      <t>Разом по загальному фонду</t>
    </r>
    <r>
      <rPr>
        <sz val="12"/>
        <rFont val="Times New Roman"/>
        <family val="1"/>
        <charset val="204"/>
      </rPr>
      <t xml:space="preserve"> </t>
    </r>
  </si>
  <si>
    <t xml:space="preserve">  бюджету за 9 місяців 2021 р.</t>
  </si>
  <si>
    <t>Міжбюджетні трансферти</t>
  </si>
  <si>
    <t>План за 9 місяців 2021р.</t>
  </si>
  <si>
    <t>Уточн. план за 9 місяців 2021 рік</t>
  </si>
  <si>
    <t>Касові видатки за 9 місяців 2021 рік</t>
  </si>
  <si>
    <t>Виконання % до уточн. плану за 9 місяців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</si>
</sst>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justify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justify"/>
    </xf>
    <xf numFmtId="49" fontId="3" fillId="0" borderId="1" xfId="0" applyNumberFormat="1" applyFont="1" applyBorder="1" applyAlignment="1">
      <alignment horizontal="left" vertical="justify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justify"/>
    </xf>
    <xf numFmtId="0" fontId="2" fillId="0" borderId="0" xfId="0" applyFont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24"/>
  <sheetViews>
    <sheetView tabSelected="1" zoomScaleNormal="100" zoomScaleSheetLayoutView="100" workbookViewId="0">
      <selection activeCell="P8" sqref="P8"/>
    </sheetView>
  </sheetViews>
  <sheetFormatPr defaultRowHeight="12.75" x14ac:dyDescent="0.2"/>
  <cols>
    <col min="1" max="1" width="14.140625" customWidth="1"/>
    <col min="2" max="2" width="46.42578125" customWidth="1"/>
    <col min="3" max="3" width="16.42578125" customWidth="1"/>
    <col min="4" max="5" width="15.7109375" customWidth="1"/>
    <col min="6" max="6" width="16.5703125" customWidth="1"/>
    <col min="7" max="8" width="15.42578125" customWidth="1"/>
    <col min="9" max="9" width="14.28515625" customWidth="1"/>
    <col min="10" max="10" width="2.28515625" hidden="1" customWidth="1"/>
    <col min="11" max="11" width="10.140625" customWidth="1"/>
  </cols>
  <sheetData>
    <row r="1" spans="1:13" x14ac:dyDescent="0.2">
      <c r="A1" s="38"/>
      <c r="B1" s="38"/>
      <c r="C1" s="38"/>
      <c r="D1" s="38"/>
      <c r="E1" s="38"/>
      <c r="F1" s="38"/>
      <c r="G1" s="38"/>
      <c r="H1" s="38"/>
      <c r="I1" s="38"/>
    </row>
    <row r="2" spans="1:13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13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13" ht="15.75" x14ac:dyDescent="0.25">
      <c r="A4" s="34"/>
      <c r="B4" s="34"/>
      <c r="C4" s="34"/>
      <c r="D4" s="34"/>
      <c r="E4" s="34"/>
      <c r="F4" s="34"/>
      <c r="G4" s="49" t="s">
        <v>24</v>
      </c>
      <c r="H4" s="49"/>
      <c r="I4" s="49"/>
    </row>
    <row r="5" spans="1:13" ht="24" customHeight="1" x14ac:dyDescent="0.25">
      <c r="A5" s="34"/>
      <c r="B5" s="46" t="s">
        <v>27</v>
      </c>
      <c r="C5" s="46"/>
      <c r="D5" s="46"/>
      <c r="E5" s="46"/>
      <c r="F5" s="46"/>
      <c r="G5" s="46"/>
      <c r="H5" s="39"/>
      <c r="I5" s="34"/>
    </row>
    <row r="6" spans="1:13" ht="14.25" customHeight="1" x14ac:dyDescent="0.25">
      <c r="A6" s="34"/>
      <c r="B6" s="47" t="s">
        <v>36</v>
      </c>
      <c r="C6" s="48"/>
      <c r="D6" s="48"/>
      <c r="E6" s="48"/>
      <c r="F6" s="48"/>
      <c r="G6" s="48"/>
      <c r="H6" s="42"/>
      <c r="I6" s="34"/>
    </row>
    <row r="7" spans="1:13" ht="14.25" customHeight="1" x14ac:dyDescent="0.25">
      <c r="A7" s="34"/>
      <c r="B7" s="40"/>
      <c r="C7" s="41"/>
      <c r="D7" s="41"/>
      <c r="E7" s="41"/>
      <c r="F7" s="41"/>
      <c r="G7" s="41"/>
      <c r="H7" s="42"/>
      <c r="I7" s="22" t="s">
        <v>34</v>
      </c>
    </row>
    <row r="8" spans="1:13" ht="79.150000000000006" customHeight="1" x14ac:dyDescent="0.2">
      <c r="A8" s="7" t="s">
        <v>0</v>
      </c>
      <c r="B8" s="7" t="s">
        <v>1</v>
      </c>
      <c r="C8" s="7" t="s">
        <v>28</v>
      </c>
      <c r="D8" s="7" t="s">
        <v>29</v>
      </c>
      <c r="E8" s="7" t="s">
        <v>38</v>
      </c>
      <c r="F8" s="7" t="s">
        <v>39</v>
      </c>
      <c r="G8" s="7" t="s">
        <v>40</v>
      </c>
      <c r="H8" s="7" t="s">
        <v>41</v>
      </c>
      <c r="I8" s="7" t="s">
        <v>16</v>
      </c>
      <c r="J8" s="1"/>
      <c r="K8" s="1"/>
      <c r="M8" s="18"/>
    </row>
    <row r="9" spans="1:13" ht="15.75" x14ac:dyDescent="0.2">
      <c r="A9" s="7"/>
      <c r="B9" s="8" t="s">
        <v>6</v>
      </c>
      <c r="C9" s="7"/>
      <c r="D9" s="7"/>
      <c r="E9" s="7"/>
      <c r="F9" s="7"/>
      <c r="G9" s="7"/>
      <c r="H9" s="7"/>
      <c r="I9" s="7"/>
      <c r="J9" s="1"/>
      <c r="K9" s="1"/>
    </row>
    <row r="10" spans="1:13" ht="19.5" customHeight="1" x14ac:dyDescent="0.2">
      <c r="A10" s="9" t="s">
        <v>30</v>
      </c>
      <c r="B10" s="24" t="s">
        <v>31</v>
      </c>
      <c r="C10" s="28">
        <v>12896249</v>
      </c>
      <c r="D10" s="28">
        <v>13040902</v>
      </c>
      <c r="E10" s="28">
        <v>9730098</v>
      </c>
      <c r="F10" s="28">
        <v>10754216</v>
      </c>
      <c r="G10" s="28">
        <v>10380840</v>
      </c>
      <c r="H10" s="36">
        <f>G10/F10*100</f>
        <v>96.528096515822256</v>
      </c>
      <c r="I10" s="36">
        <f>G10/D10*100</f>
        <v>79.602162488453629</v>
      </c>
      <c r="J10" s="1">
        <f t="shared" ref="J10:J20" si="0">SUM(C10:I10)</f>
        <v>56802481.130259007</v>
      </c>
      <c r="K10" s="1"/>
    </row>
    <row r="11" spans="1:13" ht="19.5" customHeight="1" x14ac:dyDescent="0.2">
      <c r="A11" s="9" t="s">
        <v>9</v>
      </c>
      <c r="B11" s="24" t="s">
        <v>2</v>
      </c>
      <c r="C11" s="28">
        <v>41315105</v>
      </c>
      <c r="D11" s="28">
        <v>44883864</v>
      </c>
      <c r="E11" s="28">
        <v>30785113</v>
      </c>
      <c r="F11" s="28">
        <v>34016478</v>
      </c>
      <c r="G11" s="28">
        <v>30185053</v>
      </c>
      <c r="H11" s="36">
        <f>G11/F11*100</f>
        <v>88.736561733404614</v>
      </c>
      <c r="I11" s="36">
        <f t="shared" ref="I11:I21" si="1">G11/D11*100</f>
        <v>67.251458118668211</v>
      </c>
      <c r="J11" s="1">
        <f t="shared" si="0"/>
        <v>181185768.98801985</v>
      </c>
      <c r="K11" s="1"/>
    </row>
    <row r="12" spans="1:13" ht="17.25" customHeight="1" x14ac:dyDescent="0.2">
      <c r="A12" s="9" t="s">
        <v>10</v>
      </c>
      <c r="B12" s="24" t="s">
        <v>3</v>
      </c>
      <c r="C12" s="28">
        <v>1037030</v>
      </c>
      <c r="D12" s="28">
        <v>1695073</v>
      </c>
      <c r="E12" s="28">
        <v>884507</v>
      </c>
      <c r="F12" s="28">
        <v>1538800</v>
      </c>
      <c r="G12" s="28">
        <v>909632</v>
      </c>
      <c r="H12" s="36">
        <f>G12/F12*100</f>
        <v>59.113075123472839</v>
      </c>
      <c r="I12" s="36">
        <f t="shared" si="1"/>
        <v>53.663293557268624</v>
      </c>
      <c r="J12" s="1">
        <f t="shared" si="0"/>
        <v>6065154.7763686804</v>
      </c>
      <c r="K12" s="1"/>
    </row>
    <row r="13" spans="1:13" ht="20.25" customHeight="1" x14ac:dyDescent="0.2">
      <c r="A13" s="9" t="s">
        <v>11</v>
      </c>
      <c r="B13" s="24" t="s">
        <v>19</v>
      </c>
      <c r="C13" s="28">
        <v>3406657</v>
      </c>
      <c r="D13" s="28">
        <v>3528108</v>
      </c>
      <c r="E13" s="28">
        <v>2558048</v>
      </c>
      <c r="F13" s="28">
        <v>2706858</v>
      </c>
      <c r="G13" s="28">
        <v>2427515</v>
      </c>
      <c r="H13" s="36">
        <f>G13/F13*100</f>
        <v>89.680175317656122</v>
      </c>
      <c r="I13" s="36">
        <f t="shared" si="1"/>
        <v>68.805008236709313</v>
      </c>
      <c r="J13" s="1">
        <f t="shared" si="0"/>
        <v>14627344.485183554</v>
      </c>
      <c r="K13" s="1"/>
    </row>
    <row r="14" spans="1:13" ht="28.5" hidden="1" customHeight="1" x14ac:dyDescent="0.2">
      <c r="A14" s="9" t="s">
        <v>17</v>
      </c>
      <c r="B14" s="12" t="s">
        <v>20</v>
      </c>
      <c r="C14" s="20">
        <v>535.9</v>
      </c>
      <c r="D14" s="20">
        <v>573.29999999999995</v>
      </c>
      <c r="E14" s="20"/>
      <c r="F14" s="20"/>
      <c r="G14" s="20">
        <v>571.9</v>
      </c>
      <c r="H14" s="20"/>
      <c r="I14" s="19">
        <f t="shared" si="1"/>
        <v>99.755799755799757</v>
      </c>
      <c r="J14" s="1">
        <f t="shared" si="0"/>
        <v>1780.8557997557996</v>
      </c>
      <c r="K14" s="1"/>
    </row>
    <row r="15" spans="1:13" ht="63.75" hidden="1" customHeight="1" x14ac:dyDescent="0.2">
      <c r="A15" s="9" t="s">
        <v>12</v>
      </c>
      <c r="B15" s="17" t="s">
        <v>21</v>
      </c>
      <c r="C15" s="20">
        <v>2751.6</v>
      </c>
      <c r="D15" s="20">
        <v>2733.2</v>
      </c>
      <c r="E15" s="20"/>
      <c r="F15" s="20"/>
      <c r="G15" s="20">
        <v>2722</v>
      </c>
      <c r="H15" s="20"/>
      <c r="I15" s="19">
        <f t="shared" si="1"/>
        <v>99.590223913361626</v>
      </c>
      <c r="J15" s="1">
        <f t="shared" si="0"/>
        <v>8306.3902239133604</v>
      </c>
      <c r="K15" s="1"/>
    </row>
    <row r="16" spans="1:13" ht="30.75" hidden="1" customHeight="1" x14ac:dyDescent="0.2">
      <c r="A16" s="9" t="s">
        <v>18</v>
      </c>
      <c r="B16" s="12" t="s">
        <v>15</v>
      </c>
      <c r="C16" s="20">
        <v>496.5</v>
      </c>
      <c r="D16" s="20">
        <v>496.5</v>
      </c>
      <c r="E16" s="20"/>
      <c r="F16" s="20"/>
      <c r="G16" s="20">
        <v>414.1</v>
      </c>
      <c r="H16" s="20"/>
      <c r="I16" s="19">
        <f t="shared" si="1"/>
        <v>83.403826787512585</v>
      </c>
      <c r="J16" s="1">
        <f t="shared" si="0"/>
        <v>1490.5038267875125</v>
      </c>
      <c r="K16" s="1"/>
    </row>
    <row r="17" spans="1:11" ht="17.25" customHeight="1" x14ac:dyDescent="0.2">
      <c r="A17" s="7">
        <v>4000</v>
      </c>
      <c r="B17" s="24" t="s">
        <v>14</v>
      </c>
      <c r="C17" s="28">
        <v>4635967</v>
      </c>
      <c r="D17" s="28">
        <v>4639913</v>
      </c>
      <c r="E17" s="28">
        <v>3438770</v>
      </c>
      <c r="F17" s="28">
        <v>3552896</v>
      </c>
      <c r="G17" s="28">
        <v>3277561</v>
      </c>
      <c r="H17" s="36">
        <f>G17/F17*100</f>
        <v>92.250406429008905</v>
      </c>
      <c r="I17" s="36">
        <f t="shared" si="1"/>
        <v>70.638414987522395</v>
      </c>
      <c r="J17" s="1">
        <f t="shared" si="0"/>
        <v>19545269.888821416</v>
      </c>
      <c r="K17" s="1"/>
    </row>
    <row r="18" spans="1:11" ht="17.45" customHeight="1" x14ac:dyDescent="0.2">
      <c r="A18" s="7">
        <v>5000</v>
      </c>
      <c r="B18" s="24" t="s">
        <v>22</v>
      </c>
      <c r="C18" s="28">
        <v>634837</v>
      </c>
      <c r="D18" s="28">
        <v>638837</v>
      </c>
      <c r="E18" s="28">
        <v>450862</v>
      </c>
      <c r="F18" s="28">
        <v>525102</v>
      </c>
      <c r="G18" s="28">
        <v>524953</v>
      </c>
      <c r="H18" s="36">
        <f>G18/F18*100</f>
        <v>99.971624560561565</v>
      </c>
      <c r="I18" s="36">
        <f t="shared" si="1"/>
        <v>82.173230417148659</v>
      </c>
      <c r="J18" s="1">
        <f t="shared" si="0"/>
        <v>2774773.1448549777</v>
      </c>
      <c r="K18" s="1"/>
    </row>
    <row r="19" spans="1:11" ht="15.75" x14ac:dyDescent="0.2">
      <c r="A19" s="9" t="s">
        <v>13</v>
      </c>
      <c r="B19" s="24" t="s">
        <v>23</v>
      </c>
      <c r="C19" s="28">
        <v>2673575</v>
      </c>
      <c r="D19" s="28">
        <v>3141810</v>
      </c>
      <c r="E19" s="28">
        <v>2154336</v>
      </c>
      <c r="F19" s="28">
        <v>2855644</v>
      </c>
      <c r="G19" s="28">
        <v>2566167</v>
      </c>
      <c r="H19" s="36">
        <f>G19/F19*100</f>
        <v>89.862987123044746</v>
      </c>
      <c r="I19" s="36">
        <f t="shared" si="1"/>
        <v>81.677981800299833</v>
      </c>
      <c r="J19" s="1">
        <f t="shared" si="0"/>
        <v>13391703.540968923</v>
      </c>
      <c r="K19" s="1"/>
    </row>
    <row r="20" spans="1:11" ht="18.600000000000001" customHeight="1" x14ac:dyDescent="0.25">
      <c r="A20" s="11">
        <v>7000</v>
      </c>
      <c r="B20" s="29" t="s">
        <v>25</v>
      </c>
      <c r="C20" s="32">
        <v>250000</v>
      </c>
      <c r="D20" s="32">
        <v>1135510</v>
      </c>
      <c r="E20" s="32">
        <v>250000</v>
      </c>
      <c r="F20" s="32">
        <v>1133103</v>
      </c>
      <c r="G20" s="28">
        <v>256843</v>
      </c>
      <c r="H20" s="36">
        <f t="shared" ref="H20:H24" si="2">G20/F20*100</f>
        <v>22.667224427082093</v>
      </c>
      <c r="I20" s="36">
        <f t="shared" si="1"/>
        <v>22.619175524654121</v>
      </c>
      <c r="J20" s="1">
        <f t="shared" si="0"/>
        <v>3025501.2863999517</v>
      </c>
      <c r="K20" s="1"/>
    </row>
    <row r="21" spans="1:11" ht="17.45" customHeight="1" x14ac:dyDescent="0.25">
      <c r="A21" s="10">
        <v>8700</v>
      </c>
      <c r="B21" s="29" t="s">
        <v>5</v>
      </c>
      <c r="C21" s="26">
        <v>30000</v>
      </c>
      <c r="D21" s="26">
        <v>130000</v>
      </c>
      <c r="E21" s="26"/>
      <c r="F21" s="26"/>
      <c r="G21" s="28"/>
      <c r="H21" s="36" t="e">
        <f t="shared" si="2"/>
        <v>#DIV/0!</v>
      </c>
      <c r="I21" s="36">
        <f t="shared" si="1"/>
        <v>0</v>
      </c>
      <c r="J21" s="1"/>
      <c r="K21" s="1"/>
    </row>
    <row r="22" spans="1:11" ht="15.75" x14ac:dyDescent="0.25">
      <c r="A22" s="11">
        <v>9000</v>
      </c>
      <c r="B22" s="14" t="s">
        <v>37</v>
      </c>
      <c r="C22" s="21"/>
      <c r="D22" s="21">
        <v>626000</v>
      </c>
      <c r="E22" s="21"/>
      <c r="F22" s="21">
        <v>436000</v>
      </c>
      <c r="G22" s="21">
        <v>436000</v>
      </c>
      <c r="H22" s="20">
        <f t="shared" si="2"/>
        <v>100</v>
      </c>
      <c r="I22" s="19">
        <f>G22/D22*100</f>
        <v>69.648562300319497</v>
      </c>
      <c r="J22" s="1"/>
      <c r="K22" s="1"/>
    </row>
    <row r="23" spans="1:11" ht="19.5" customHeight="1" x14ac:dyDescent="0.25">
      <c r="A23" s="5"/>
      <c r="B23" s="30" t="s">
        <v>35</v>
      </c>
      <c r="C23" s="31">
        <f>C10+C11+C12+C13+C17+C18+C19+C20+C21+C22</f>
        <v>66879420</v>
      </c>
      <c r="D23" s="31">
        <f t="shared" ref="D23:G23" si="3">D10+D11+D12+D13+D17+D18+D19+D20+D21+D22</f>
        <v>73460017</v>
      </c>
      <c r="E23" s="31">
        <f t="shared" si="3"/>
        <v>50251734</v>
      </c>
      <c r="F23" s="31">
        <f t="shared" si="3"/>
        <v>57519097</v>
      </c>
      <c r="G23" s="31">
        <f t="shared" si="3"/>
        <v>50964564</v>
      </c>
      <c r="H23" s="37">
        <f t="shared" si="2"/>
        <v>88.604596835030279</v>
      </c>
      <c r="I23" s="37">
        <f>G23/D23*100</f>
        <v>69.377283155270703</v>
      </c>
      <c r="J23" s="1">
        <f>SUM(C23:I23)</f>
        <v>299074989.98188001</v>
      </c>
      <c r="K23" s="1"/>
    </row>
    <row r="24" spans="1:11" ht="18" customHeight="1" x14ac:dyDescent="0.25">
      <c r="A24" s="10"/>
      <c r="B24" s="33" t="s">
        <v>26</v>
      </c>
      <c r="C24" s="31"/>
      <c r="D24" s="31"/>
      <c r="E24" s="31"/>
      <c r="F24" s="31"/>
      <c r="G24" s="31"/>
      <c r="H24" s="36" t="e">
        <f t="shared" si="2"/>
        <v>#DIV/0!</v>
      </c>
      <c r="I24" s="37"/>
      <c r="J24" s="1" t="e">
        <f>SUM(C24:I24)</f>
        <v>#DIV/0!</v>
      </c>
      <c r="K24" s="1"/>
    </row>
    <row r="25" spans="1:11" ht="15.75" x14ac:dyDescent="0.25">
      <c r="A25" s="23" t="s">
        <v>30</v>
      </c>
      <c r="B25" s="24" t="s">
        <v>31</v>
      </c>
      <c r="C25" s="25"/>
      <c r="D25" s="44">
        <v>139726</v>
      </c>
      <c r="E25" s="25"/>
      <c r="F25" s="45">
        <v>138155</v>
      </c>
      <c r="G25" s="26">
        <v>138155</v>
      </c>
      <c r="H25" s="35"/>
      <c r="I25" s="36"/>
      <c r="J25" s="1">
        <f>SUM(C25:I25)</f>
        <v>416036</v>
      </c>
      <c r="K25" s="1"/>
    </row>
    <row r="26" spans="1:11" ht="15" customHeight="1" x14ac:dyDescent="0.25">
      <c r="A26" s="11">
        <v>1000</v>
      </c>
      <c r="B26" s="24" t="s">
        <v>2</v>
      </c>
      <c r="C26" s="26">
        <v>1102712</v>
      </c>
      <c r="D26" s="44">
        <v>5209560</v>
      </c>
      <c r="E26" s="26">
        <v>827034</v>
      </c>
      <c r="F26" s="26">
        <v>895051</v>
      </c>
      <c r="G26" s="27">
        <v>895051</v>
      </c>
      <c r="H26" s="36">
        <f>G26/F26*100</f>
        <v>100</v>
      </c>
      <c r="I26" s="36">
        <f t="shared" ref="I26:I35" si="4">G26/D26*100</f>
        <v>17.180932746719492</v>
      </c>
      <c r="J26" s="1"/>
      <c r="K26" s="1"/>
    </row>
    <row r="27" spans="1:11" ht="15.75" hidden="1" x14ac:dyDescent="0.25">
      <c r="A27" s="11">
        <v>2000</v>
      </c>
      <c r="B27" s="12" t="s">
        <v>3</v>
      </c>
      <c r="C27" s="15"/>
      <c r="D27" s="15"/>
      <c r="E27" s="15"/>
      <c r="F27" s="15"/>
      <c r="G27" s="16"/>
      <c r="H27" s="16"/>
      <c r="I27" s="13" t="e">
        <f t="shared" si="4"/>
        <v>#DIV/0!</v>
      </c>
      <c r="J27" s="1"/>
      <c r="K27" s="1"/>
    </row>
    <row r="28" spans="1:11" ht="26.25" customHeight="1" x14ac:dyDescent="0.25">
      <c r="A28" s="11">
        <v>3000</v>
      </c>
      <c r="B28" s="24" t="s">
        <v>19</v>
      </c>
      <c r="C28" s="26">
        <v>40001</v>
      </c>
      <c r="D28" s="44">
        <v>92921</v>
      </c>
      <c r="E28" s="26">
        <v>30000</v>
      </c>
      <c r="F28" s="26">
        <v>60909</v>
      </c>
      <c r="G28" s="27">
        <v>60909</v>
      </c>
      <c r="H28" s="36">
        <f>G28/F28*100</f>
        <v>100</v>
      </c>
      <c r="I28" s="36">
        <f t="shared" si="4"/>
        <v>65.549229991067676</v>
      </c>
      <c r="J28" s="1"/>
      <c r="K28" s="1"/>
    </row>
    <row r="29" spans="1:11" ht="15.75" x14ac:dyDescent="0.25">
      <c r="A29" s="11">
        <v>4000</v>
      </c>
      <c r="B29" s="24" t="s">
        <v>4</v>
      </c>
      <c r="C29" s="26">
        <v>25000</v>
      </c>
      <c r="D29" s="44">
        <v>113471</v>
      </c>
      <c r="E29" s="26">
        <v>18750</v>
      </c>
      <c r="F29" s="26">
        <v>96778</v>
      </c>
      <c r="G29" s="27">
        <v>96778</v>
      </c>
      <c r="H29" s="36">
        <f>G29/F29*100</f>
        <v>100</v>
      </c>
      <c r="I29" s="36">
        <f t="shared" si="4"/>
        <v>85.288752192190074</v>
      </c>
      <c r="J29" s="1"/>
      <c r="K29" s="1"/>
    </row>
    <row r="30" spans="1:11" ht="15.75" x14ac:dyDescent="0.25">
      <c r="A30" s="11">
        <v>5000</v>
      </c>
      <c r="B30" s="29" t="s">
        <v>22</v>
      </c>
      <c r="C30" s="26"/>
      <c r="D30" s="44"/>
      <c r="E30" s="26"/>
      <c r="F30" s="26"/>
      <c r="G30" s="27"/>
      <c r="H30" s="36" t="e">
        <f>G30/F30*100</f>
        <v>#DIV/0!</v>
      </c>
      <c r="I30" s="36" t="e">
        <f t="shared" si="4"/>
        <v>#DIV/0!</v>
      </c>
      <c r="J30" s="1"/>
      <c r="K30" s="1"/>
    </row>
    <row r="31" spans="1:11" ht="15.75" x14ac:dyDescent="0.25">
      <c r="A31" s="9" t="s">
        <v>13</v>
      </c>
      <c r="B31" s="24" t="s">
        <v>23</v>
      </c>
      <c r="C31" s="26"/>
      <c r="D31" s="44">
        <v>944246</v>
      </c>
      <c r="E31" s="26"/>
      <c r="F31" s="26">
        <v>773917</v>
      </c>
      <c r="G31" s="27">
        <v>773917</v>
      </c>
      <c r="H31" s="36"/>
      <c r="I31" s="36"/>
      <c r="J31" s="1"/>
      <c r="K31" s="1"/>
    </row>
    <row r="32" spans="1:11" ht="15.75" x14ac:dyDescent="0.25">
      <c r="A32" s="11">
        <v>7000</v>
      </c>
      <c r="B32" s="29" t="s">
        <v>25</v>
      </c>
      <c r="C32" s="26"/>
      <c r="D32" s="44">
        <v>3897403</v>
      </c>
      <c r="E32" s="26"/>
      <c r="F32" s="26">
        <v>2319270</v>
      </c>
      <c r="G32" s="27">
        <v>2319270</v>
      </c>
      <c r="H32" s="36">
        <f>G32/F32*100</f>
        <v>100</v>
      </c>
      <c r="I32" s="36">
        <f t="shared" si="4"/>
        <v>59.508087821557076</v>
      </c>
      <c r="J32" s="1"/>
      <c r="K32" s="1"/>
    </row>
    <row r="33" spans="1:11" ht="15.75" x14ac:dyDescent="0.25">
      <c r="A33" s="11">
        <v>9000</v>
      </c>
      <c r="B33" s="29" t="s">
        <v>37</v>
      </c>
      <c r="C33" s="26"/>
      <c r="D33" s="44">
        <v>246612</v>
      </c>
      <c r="E33" s="26"/>
      <c r="F33" s="26"/>
      <c r="G33" s="27"/>
      <c r="H33" s="36"/>
      <c r="I33" s="36"/>
      <c r="J33" s="1"/>
      <c r="K33" s="1"/>
    </row>
    <row r="34" spans="1:11" ht="15" customHeight="1" x14ac:dyDescent="0.25">
      <c r="A34" s="6"/>
      <c r="B34" s="30" t="s">
        <v>7</v>
      </c>
      <c r="C34" s="31">
        <f>C25+C26+C28+C29+C30+C31+C32</f>
        <v>1167713</v>
      </c>
      <c r="D34" s="31">
        <f>D25+D26+D28+D29+D30+D31+D32+D33</f>
        <v>10643939</v>
      </c>
      <c r="E34" s="31">
        <f t="shared" ref="E34:G34" si="5">E25+E26+E28+E29+E30+E31+E32</f>
        <v>875784</v>
      </c>
      <c r="F34" s="31">
        <f t="shared" si="5"/>
        <v>4284080</v>
      </c>
      <c r="G34" s="31">
        <f t="shared" si="5"/>
        <v>4284080</v>
      </c>
      <c r="H34" s="36">
        <f>G34/F34*100</f>
        <v>100</v>
      </c>
      <c r="I34" s="36">
        <f t="shared" si="4"/>
        <v>40.249009318824548</v>
      </c>
      <c r="J34" s="1">
        <f>SUM(C34:I34)</f>
        <v>21255736.249009319</v>
      </c>
      <c r="K34" s="1"/>
    </row>
    <row r="35" spans="1:11" ht="21" customHeight="1" x14ac:dyDescent="0.25">
      <c r="A35" s="6"/>
      <c r="B35" s="30" t="s">
        <v>8</v>
      </c>
      <c r="C35" s="31">
        <f>C23+C34</f>
        <v>68047133</v>
      </c>
      <c r="D35" s="31">
        <f>D23+D34</f>
        <v>84103956</v>
      </c>
      <c r="E35" s="31">
        <f>E23+E34</f>
        <v>51127518</v>
      </c>
      <c r="F35" s="31">
        <f>F23+F34</f>
        <v>61803177</v>
      </c>
      <c r="G35" s="31">
        <f>G23+G34</f>
        <v>55248644</v>
      </c>
      <c r="H35" s="37">
        <f>G35/F35*100</f>
        <v>89.394504751754098</v>
      </c>
      <c r="I35" s="37">
        <f t="shared" si="4"/>
        <v>65.690898059539549</v>
      </c>
      <c r="J35" s="1">
        <f>SUM(C35:I35)</f>
        <v>320330583.08540279</v>
      </c>
      <c r="K35" s="3"/>
    </row>
    <row r="36" spans="1:11" ht="15.75" x14ac:dyDescent="0.25">
      <c r="A36" s="34"/>
      <c r="B36" s="34"/>
      <c r="C36" s="34"/>
      <c r="D36" s="34"/>
      <c r="E36" s="34"/>
      <c r="F36" s="34"/>
      <c r="G36" s="34"/>
      <c r="H36" s="34"/>
      <c r="I36" s="43"/>
      <c r="J36" s="1"/>
    </row>
    <row r="37" spans="1:11" ht="15.75" x14ac:dyDescent="0.25">
      <c r="A37" s="34"/>
      <c r="B37" s="34"/>
      <c r="C37" s="34"/>
      <c r="D37" s="34"/>
      <c r="E37" s="34"/>
      <c r="F37" s="34"/>
      <c r="G37" s="34"/>
      <c r="H37" s="34"/>
      <c r="I37" s="43"/>
      <c r="J37" s="1"/>
    </row>
    <row r="38" spans="1:11" ht="15.75" x14ac:dyDescent="0.25">
      <c r="A38" s="34"/>
      <c r="B38" s="34" t="s">
        <v>32</v>
      </c>
      <c r="C38" s="34"/>
      <c r="D38" s="34" t="s">
        <v>33</v>
      </c>
      <c r="E38" s="34"/>
      <c r="F38" s="34"/>
      <c r="G38" s="34"/>
      <c r="H38" s="34"/>
      <c r="I38" s="43"/>
      <c r="J38" s="1"/>
    </row>
    <row r="39" spans="1:11" ht="15.75" x14ac:dyDescent="0.25">
      <c r="A39" s="34"/>
      <c r="B39" s="34"/>
      <c r="C39" s="34"/>
      <c r="D39" s="34"/>
      <c r="E39" s="34"/>
      <c r="F39" s="34"/>
      <c r="G39" s="34"/>
      <c r="H39" s="34"/>
      <c r="I39" s="43"/>
      <c r="J39" s="1"/>
    </row>
    <row r="40" spans="1:11" x14ac:dyDescent="0.2">
      <c r="I40" s="2"/>
      <c r="J40" s="1"/>
    </row>
    <row r="41" spans="1:11" x14ac:dyDescent="0.2">
      <c r="I41" s="2"/>
      <c r="J41" s="1"/>
    </row>
    <row r="42" spans="1:11" x14ac:dyDescent="0.2">
      <c r="I42" s="2"/>
      <c r="J42" s="1"/>
    </row>
    <row r="43" spans="1:11" x14ac:dyDescent="0.2">
      <c r="I43" s="2"/>
      <c r="J43" s="1"/>
    </row>
    <row r="44" spans="1:11" x14ac:dyDescent="0.2">
      <c r="I44" s="2"/>
      <c r="J44" s="1"/>
    </row>
    <row r="45" spans="1:11" x14ac:dyDescent="0.2">
      <c r="I45" s="2"/>
      <c r="J45" s="1"/>
    </row>
    <row r="46" spans="1:11" x14ac:dyDescent="0.2">
      <c r="I46" s="2"/>
      <c r="J46" s="1"/>
    </row>
    <row r="47" spans="1:11" x14ac:dyDescent="0.2">
      <c r="I47" s="2"/>
      <c r="J47" s="1"/>
    </row>
    <row r="48" spans="1:11" x14ac:dyDescent="0.2">
      <c r="I48" s="2"/>
      <c r="J48" s="1"/>
    </row>
    <row r="49" spans="9:10" x14ac:dyDescent="0.2">
      <c r="I49" s="2"/>
      <c r="J49" s="1"/>
    </row>
    <row r="50" spans="9:10" x14ac:dyDescent="0.2">
      <c r="I50" s="2"/>
      <c r="J50" s="1"/>
    </row>
    <row r="51" spans="9:10" x14ac:dyDescent="0.2">
      <c r="I51" s="2"/>
      <c r="J51" s="1"/>
    </row>
    <row r="52" spans="9:10" x14ac:dyDescent="0.2">
      <c r="I52" s="2"/>
      <c r="J52" s="1"/>
    </row>
    <row r="53" spans="9:10" x14ac:dyDescent="0.2">
      <c r="I53" s="2"/>
      <c r="J53" s="1"/>
    </row>
    <row r="54" spans="9:10" x14ac:dyDescent="0.2">
      <c r="I54" s="2"/>
    </row>
    <row r="55" spans="9:10" x14ac:dyDescent="0.2">
      <c r="I55" s="2"/>
    </row>
    <row r="56" spans="9:10" x14ac:dyDescent="0.2">
      <c r="I56" s="2"/>
    </row>
    <row r="57" spans="9:10" x14ac:dyDescent="0.2">
      <c r="I57" s="2"/>
    </row>
    <row r="58" spans="9:10" x14ac:dyDescent="0.2">
      <c r="I58" s="2"/>
    </row>
    <row r="59" spans="9:10" x14ac:dyDescent="0.2">
      <c r="I59" s="2"/>
    </row>
    <row r="60" spans="9:10" x14ac:dyDescent="0.2">
      <c r="I60" s="2"/>
    </row>
    <row r="61" spans="9:10" x14ac:dyDescent="0.2">
      <c r="I61" s="2"/>
    </row>
    <row r="62" spans="9:10" x14ac:dyDescent="0.2">
      <c r="I62" s="2"/>
    </row>
    <row r="63" spans="9:10" x14ac:dyDescent="0.2">
      <c r="I63" s="2"/>
    </row>
    <row r="64" spans="9:10" x14ac:dyDescent="0.2">
      <c r="I64" s="2"/>
    </row>
    <row r="65" spans="9:9" x14ac:dyDescent="0.2">
      <c r="I65" s="2"/>
    </row>
    <row r="66" spans="9:9" x14ac:dyDescent="0.2">
      <c r="I66" s="2"/>
    </row>
    <row r="67" spans="9:9" x14ac:dyDescent="0.2">
      <c r="I67" s="2"/>
    </row>
    <row r="68" spans="9:9" x14ac:dyDescent="0.2">
      <c r="I68" s="2"/>
    </row>
    <row r="69" spans="9:9" x14ac:dyDescent="0.2">
      <c r="I69" s="2"/>
    </row>
    <row r="70" spans="9:9" x14ac:dyDescent="0.2">
      <c r="I70" s="2"/>
    </row>
    <row r="71" spans="9:9" x14ac:dyDescent="0.2">
      <c r="I71" s="2"/>
    </row>
    <row r="72" spans="9:9" x14ac:dyDescent="0.2">
      <c r="I72" s="2"/>
    </row>
    <row r="73" spans="9:9" x14ac:dyDescent="0.2">
      <c r="I73" s="2"/>
    </row>
    <row r="74" spans="9:9" x14ac:dyDescent="0.2">
      <c r="I74" s="2"/>
    </row>
    <row r="75" spans="9:9" x14ac:dyDescent="0.2">
      <c r="I75" s="2"/>
    </row>
    <row r="76" spans="9:9" x14ac:dyDescent="0.2">
      <c r="I76" s="2"/>
    </row>
    <row r="77" spans="9:9" x14ac:dyDescent="0.2">
      <c r="I77" s="2"/>
    </row>
    <row r="78" spans="9:9" x14ac:dyDescent="0.2">
      <c r="I78" s="2"/>
    </row>
    <row r="79" spans="9:9" x14ac:dyDescent="0.2">
      <c r="I79" s="2"/>
    </row>
    <row r="80" spans="9:9" x14ac:dyDescent="0.2">
      <c r="I80" s="2"/>
    </row>
    <row r="81" spans="9:9" x14ac:dyDescent="0.2">
      <c r="I81" s="2"/>
    </row>
    <row r="82" spans="9:9" x14ac:dyDescent="0.2">
      <c r="I82" s="2"/>
    </row>
    <row r="83" spans="9:9" x14ac:dyDescent="0.2">
      <c r="I83" s="2"/>
    </row>
    <row r="84" spans="9:9" x14ac:dyDescent="0.2">
      <c r="I84" s="2"/>
    </row>
    <row r="85" spans="9:9" x14ac:dyDescent="0.2">
      <c r="I85" s="2"/>
    </row>
    <row r="86" spans="9:9" x14ac:dyDescent="0.2">
      <c r="I86" s="2"/>
    </row>
    <row r="87" spans="9:9" x14ac:dyDescent="0.2">
      <c r="I87" s="2"/>
    </row>
    <row r="88" spans="9:9" x14ac:dyDescent="0.2">
      <c r="I88" s="2"/>
    </row>
    <row r="89" spans="9:9" x14ac:dyDescent="0.2">
      <c r="I89" s="2"/>
    </row>
    <row r="90" spans="9:9" x14ac:dyDescent="0.2">
      <c r="I90" s="2"/>
    </row>
    <row r="91" spans="9:9" x14ac:dyDescent="0.2">
      <c r="I91" s="2"/>
    </row>
    <row r="92" spans="9:9" x14ac:dyDescent="0.2">
      <c r="I92" s="2"/>
    </row>
    <row r="93" spans="9:9" x14ac:dyDescent="0.2">
      <c r="I93" s="2"/>
    </row>
    <row r="94" spans="9:9" x14ac:dyDescent="0.2">
      <c r="I94" s="2"/>
    </row>
    <row r="95" spans="9:9" x14ac:dyDescent="0.2">
      <c r="I95" s="2"/>
    </row>
    <row r="96" spans="9:9" x14ac:dyDescent="0.2">
      <c r="I96" s="2"/>
    </row>
    <row r="97" spans="9:9" x14ac:dyDescent="0.2">
      <c r="I97" s="2"/>
    </row>
    <row r="98" spans="9:9" x14ac:dyDescent="0.2">
      <c r="I98" s="2"/>
    </row>
    <row r="99" spans="9:9" x14ac:dyDescent="0.2">
      <c r="I99" s="2"/>
    </row>
    <row r="100" spans="9:9" x14ac:dyDescent="0.2">
      <c r="I100" s="2"/>
    </row>
    <row r="101" spans="9:9" x14ac:dyDescent="0.2">
      <c r="I101" s="2"/>
    </row>
    <row r="102" spans="9:9" x14ac:dyDescent="0.2">
      <c r="I102" s="2"/>
    </row>
    <row r="103" spans="9:9" x14ac:dyDescent="0.2">
      <c r="I103" s="2"/>
    </row>
    <row r="104" spans="9:9" x14ac:dyDescent="0.2">
      <c r="I104" s="2"/>
    </row>
    <row r="105" spans="9:9" x14ac:dyDescent="0.2">
      <c r="I105" s="2"/>
    </row>
    <row r="106" spans="9:9" x14ac:dyDescent="0.2">
      <c r="I106" s="2"/>
    </row>
    <row r="107" spans="9:9" x14ac:dyDescent="0.2">
      <c r="I107" s="2"/>
    </row>
    <row r="108" spans="9:9" x14ac:dyDescent="0.2">
      <c r="I108" s="2"/>
    </row>
    <row r="109" spans="9:9" x14ac:dyDescent="0.2">
      <c r="I109" s="2"/>
    </row>
    <row r="110" spans="9:9" x14ac:dyDescent="0.2">
      <c r="I110" s="2"/>
    </row>
    <row r="111" spans="9:9" x14ac:dyDescent="0.2">
      <c r="I111" s="2"/>
    </row>
    <row r="112" spans="9:9" x14ac:dyDescent="0.2">
      <c r="I112" s="2"/>
    </row>
    <row r="113" spans="9:9" x14ac:dyDescent="0.2">
      <c r="I113" s="2"/>
    </row>
    <row r="114" spans="9:9" x14ac:dyDescent="0.2">
      <c r="I114" s="2"/>
    </row>
    <row r="115" spans="9:9" x14ac:dyDescent="0.2">
      <c r="I115" s="2"/>
    </row>
    <row r="116" spans="9:9" x14ac:dyDescent="0.2">
      <c r="I116" s="2"/>
    </row>
    <row r="117" spans="9:9" x14ac:dyDescent="0.2">
      <c r="I117" s="2"/>
    </row>
    <row r="118" spans="9:9" x14ac:dyDescent="0.2">
      <c r="I118" s="2"/>
    </row>
    <row r="119" spans="9:9" x14ac:dyDescent="0.2">
      <c r="I119" s="2"/>
    </row>
    <row r="120" spans="9:9" x14ac:dyDescent="0.2">
      <c r="I120" s="2"/>
    </row>
    <row r="121" spans="9:9" x14ac:dyDescent="0.2">
      <c r="I121" s="2"/>
    </row>
    <row r="122" spans="9:9" x14ac:dyDescent="0.2">
      <c r="I122" s="2"/>
    </row>
    <row r="123" spans="9:9" x14ac:dyDescent="0.2">
      <c r="I123" s="2"/>
    </row>
    <row r="124" spans="9:9" x14ac:dyDescent="0.2">
      <c r="I124" s="2"/>
    </row>
    <row r="125" spans="9:9" x14ac:dyDescent="0.2">
      <c r="I125" s="2"/>
    </row>
    <row r="126" spans="9:9" x14ac:dyDescent="0.2">
      <c r="I126" s="2"/>
    </row>
    <row r="127" spans="9:9" x14ac:dyDescent="0.2">
      <c r="I127" s="2"/>
    </row>
    <row r="128" spans="9:9" x14ac:dyDescent="0.2">
      <c r="I128" s="2"/>
    </row>
    <row r="129" spans="9:9" x14ac:dyDescent="0.2">
      <c r="I129" s="2"/>
    </row>
    <row r="130" spans="9:9" x14ac:dyDescent="0.2">
      <c r="I130" s="2"/>
    </row>
    <row r="131" spans="9:9" x14ac:dyDescent="0.2">
      <c r="I131" s="2"/>
    </row>
    <row r="132" spans="9:9" x14ac:dyDescent="0.2">
      <c r="I132" s="2"/>
    </row>
    <row r="133" spans="9:9" x14ac:dyDescent="0.2">
      <c r="I133" s="2"/>
    </row>
    <row r="134" spans="9:9" x14ac:dyDescent="0.2">
      <c r="I134" s="2"/>
    </row>
    <row r="135" spans="9:9" x14ac:dyDescent="0.2">
      <c r="I135" s="2"/>
    </row>
    <row r="136" spans="9:9" x14ac:dyDescent="0.2">
      <c r="I136" s="2"/>
    </row>
    <row r="137" spans="9:9" x14ac:dyDescent="0.2">
      <c r="I137" s="2"/>
    </row>
    <row r="138" spans="9:9" x14ac:dyDescent="0.2">
      <c r="I138" s="2"/>
    </row>
    <row r="139" spans="9:9" x14ac:dyDescent="0.2">
      <c r="I139" s="2"/>
    </row>
    <row r="140" spans="9:9" x14ac:dyDescent="0.2">
      <c r="I140" s="2"/>
    </row>
    <row r="141" spans="9:9" x14ac:dyDescent="0.2">
      <c r="I141" s="2"/>
    </row>
    <row r="142" spans="9:9" x14ac:dyDescent="0.2">
      <c r="I142" s="2"/>
    </row>
    <row r="143" spans="9:9" x14ac:dyDescent="0.2">
      <c r="I143" s="2"/>
    </row>
    <row r="144" spans="9:9" x14ac:dyDescent="0.2">
      <c r="I144" s="2"/>
    </row>
    <row r="145" spans="9:9" x14ac:dyDescent="0.2">
      <c r="I145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  <row r="150" spans="9:9" x14ac:dyDescent="0.2">
      <c r="I150" s="2"/>
    </row>
    <row r="151" spans="9:9" x14ac:dyDescent="0.2">
      <c r="I151" s="2"/>
    </row>
    <row r="152" spans="9:9" x14ac:dyDescent="0.2">
      <c r="I152" s="2"/>
    </row>
    <row r="153" spans="9:9" x14ac:dyDescent="0.2">
      <c r="I153" s="2"/>
    </row>
    <row r="154" spans="9:9" x14ac:dyDescent="0.2">
      <c r="I154" s="2"/>
    </row>
    <row r="155" spans="9:9" x14ac:dyDescent="0.2">
      <c r="I155" s="2"/>
    </row>
    <row r="156" spans="9:9" x14ac:dyDescent="0.2">
      <c r="I156" s="2"/>
    </row>
    <row r="157" spans="9:9" x14ac:dyDescent="0.2">
      <c r="I157" s="2"/>
    </row>
    <row r="158" spans="9:9" x14ac:dyDescent="0.2">
      <c r="I158" s="2"/>
    </row>
    <row r="159" spans="9:9" x14ac:dyDescent="0.2">
      <c r="I159" s="2"/>
    </row>
    <row r="160" spans="9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  <row r="234" spans="9:9" x14ac:dyDescent="0.2">
      <c r="I234" s="2"/>
    </row>
    <row r="235" spans="9:9" x14ac:dyDescent="0.2">
      <c r="I235" s="2"/>
    </row>
    <row r="236" spans="9:9" x14ac:dyDescent="0.2">
      <c r="I236" s="2"/>
    </row>
    <row r="237" spans="9:9" x14ac:dyDescent="0.2">
      <c r="I237" s="2"/>
    </row>
    <row r="238" spans="9:9" x14ac:dyDescent="0.2">
      <c r="I238" s="2"/>
    </row>
    <row r="239" spans="9:9" x14ac:dyDescent="0.2">
      <c r="I239" s="2"/>
    </row>
    <row r="240" spans="9:9" x14ac:dyDescent="0.2">
      <c r="I240" s="2"/>
    </row>
    <row r="241" spans="9:9" x14ac:dyDescent="0.2">
      <c r="I241" s="2"/>
    </row>
    <row r="242" spans="9:9" x14ac:dyDescent="0.2">
      <c r="I242" s="2"/>
    </row>
    <row r="243" spans="9:9" x14ac:dyDescent="0.2">
      <c r="I243" s="2"/>
    </row>
    <row r="244" spans="9:9" x14ac:dyDescent="0.2">
      <c r="I244" s="2"/>
    </row>
    <row r="245" spans="9:9" x14ac:dyDescent="0.2">
      <c r="I245" s="2"/>
    </row>
    <row r="246" spans="9:9" x14ac:dyDescent="0.2">
      <c r="I246" s="2"/>
    </row>
    <row r="247" spans="9:9" x14ac:dyDescent="0.2">
      <c r="I247" s="2"/>
    </row>
    <row r="248" spans="9:9" x14ac:dyDescent="0.2">
      <c r="I248" s="2"/>
    </row>
    <row r="249" spans="9:9" x14ac:dyDescent="0.2">
      <c r="I249" s="2"/>
    </row>
    <row r="250" spans="9:9" x14ac:dyDescent="0.2">
      <c r="I250" s="2"/>
    </row>
    <row r="251" spans="9:9" x14ac:dyDescent="0.2">
      <c r="I251" s="2"/>
    </row>
    <row r="252" spans="9:9" x14ac:dyDescent="0.2">
      <c r="I252" s="2"/>
    </row>
    <row r="253" spans="9:9" x14ac:dyDescent="0.2">
      <c r="I253" s="2"/>
    </row>
    <row r="254" spans="9:9" x14ac:dyDescent="0.2">
      <c r="I254" s="2"/>
    </row>
    <row r="255" spans="9:9" x14ac:dyDescent="0.2">
      <c r="I255" s="2"/>
    </row>
    <row r="256" spans="9:9" x14ac:dyDescent="0.2">
      <c r="I256" s="2"/>
    </row>
    <row r="257" spans="9:9" x14ac:dyDescent="0.2">
      <c r="I257" s="2"/>
    </row>
    <row r="258" spans="9:9" x14ac:dyDescent="0.2">
      <c r="I258" s="2"/>
    </row>
    <row r="259" spans="9:9" x14ac:dyDescent="0.2">
      <c r="I259" s="2"/>
    </row>
    <row r="260" spans="9:9" x14ac:dyDescent="0.2">
      <c r="I260" s="2"/>
    </row>
    <row r="261" spans="9:9" x14ac:dyDescent="0.2">
      <c r="I261" s="2"/>
    </row>
    <row r="262" spans="9:9" x14ac:dyDescent="0.2">
      <c r="I262" s="2"/>
    </row>
    <row r="263" spans="9:9" x14ac:dyDescent="0.2">
      <c r="I263" s="2"/>
    </row>
    <row r="264" spans="9:9" x14ac:dyDescent="0.2">
      <c r="I264" s="2"/>
    </row>
    <row r="265" spans="9:9" x14ac:dyDescent="0.2">
      <c r="I265" s="2"/>
    </row>
    <row r="266" spans="9:9" x14ac:dyDescent="0.2">
      <c r="I266" s="2"/>
    </row>
    <row r="267" spans="9:9" x14ac:dyDescent="0.2">
      <c r="I267" s="2"/>
    </row>
    <row r="268" spans="9:9" x14ac:dyDescent="0.2">
      <c r="I268" s="2"/>
    </row>
    <row r="269" spans="9:9" x14ac:dyDescent="0.2">
      <c r="I269" s="2"/>
    </row>
    <row r="270" spans="9:9" x14ac:dyDescent="0.2">
      <c r="I270" s="2"/>
    </row>
    <row r="271" spans="9:9" x14ac:dyDescent="0.2">
      <c r="I271" s="2"/>
    </row>
    <row r="272" spans="9:9" x14ac:dyDescent="0.2">
      <c r="I272" s="2"/>
    </row>
    <row r="273" spans="9:9" x14ac:dyDescent="0.2">
      <c r="I273" s="2"/>
    </row>
    <row r="274" spans="9:9" x14ac:dyDescent="0.2">
      <c r="I274" s="2"/>
    </row>
    <row r="275" spans="9:9" x14ac:dyDescent="0.2">
      <c r="I275" s="2"/>
    </row>
    <row r="276" spans="9:9" x14ac:dyDescent="0.2">
      <c r="I276" s="2"/>
    </row>
    <row r="277" spans="9:9" x14ac:dyDescent="0.2">
      <c r="I277" s="2"/>
    </row>
    <row r="278" spans="9:9" x14ac:dyDescent="0.2">
      <c r="I278" s="2"/>
    </row>
    <row r="279" spans="9:9" x14ac:dyDescent="0.2">
      <c r="I279" s="2"/>
    </row>
    <row r="280" spans="9:9" x14ac:dyDescent="0.2">
      <c r="I280" s="2"/>
    </row>
    <row r="281" spans="9:9" x14ac:dyDescent="0.2">
      <c r="I281" s="2"/>
    </row>
    <row r="282" spans="9:9" x14ac:dyDescent="0.2">
      <c r="I282" s="2"/>
    </row>
    <row r="283" spans="9:9" x14ac:dyDescent="0.2">
      <c r="I283" s="2"/>
    </row>
    <row r="284" spans="9:9" x14ac:dyDescent="0.2">
      <c r="I284" s="2"/>
    </row>
    <row r="285" spans="9:9" x14ac:dyDescent="0.2">
      <c r="I285" s="2"/>
    </row>
    <row r="286" spans="9:9" x14ac:dyDescent="0.2">
      <c r="I286" s="2"/>
    </row>
    <row r="287" spans="9:9" x14ac:dyDescent="0.2">
      <c r="I287" s="2"/>
    </row>
    <row r="288" spans="9:9" x14ac:dyDescent="0.2">
      <c r="I288" s="2"/>
    </row>
    <row r="289" spans="9:9" x14ac:dyDescent="0.2">
      <c r="I289" s="2"/>
    </row>
    <row r="290" spans="9:9" x14ac:dyDescent="0.2">
      <c r="I290" s="2"/>
    </row>
    <row r="291" spans="9:9" x14ac:dyDescent="0.2">
      <c r="I291" s="2"/>
    </row>
    <row r="292" spans="9:9" x14ac:dyDescent="0.2">
      <c r="I292" s="2"/>
    </row>
    <row r="293" spans="9:9" x14ac:dyDescent="0.2">
      <c r="I293" s="2"/>
    </row>
    <row r="294" spans="9:9" x14ac:dyDescent="0.2">
      <c r="I294" s="2"/>
    </row>
    <row r="295" spans="9:9" x14ac:dyDescent="0.2">
      <c r="I295" s="2"/>
    </row>
    <row r="296" spans="9:9" x14ac:dyDescent="0.2">
      <c r="I296" s="2"/>
    </row>
    <row r="297" spans="9:9" x14ac:dyDescent="0.2">
      <c r="I297" s="2"/>
    </row>
    <row r="298" spans="9:9" x14ac:dyDescent="0.2">
      <c r="I298" s="2"/>
    </row>
    <row r="299" spans="9:9" x14ac:dyDescent="0.2">
      <c r="I299" s="2"/>
    </row>
    <row r="300" spans="9:9" x14ac:dyDescent="0.2">
      <c r="I300" s="2"/>
    </row>
    <row r="301" spans="9:9" x14ac:dyDescent="0.2">
      <c r="I301" s="2"/>
    </row>
    <row r="302" spans="9:9" x14ac:dyDescent="0.2">
      <c r="I302" s="2"/>
    </row>
    <row r="303" spans="9:9" x14ac:dyDescent="0.2">
      <c r="I303" s="2"/>
    </row>
    <row r="304" spans="9:9" x14ac:dyDescent="0.2">
      <c r="I304" s="2"/>
    </row>
    <row r="305" spans="9:9" x14ac:dyDescent="0.2">
      <c r="I305" s="2"/>
    </row>
    <row r="306" spans="9:9" x14ac:dyDescent="0.2">
      <c r="I306" s="2"/>
    </row>
    <row r="307" spans="9:9" x14ac:dyDescent="0.2">
      <c r="I307" s="2"/>
    </row>
    <row r="308" spans="9:9" x14ac:dyDescent="0.2">
      <c r="I308" s="2"/>
    </row>
    <row r="309" spans="9:9" x14ac:dyDescent="0.2">
      <c r="I309" s="2"/>
    </row>
    <row r="310" spans="9:9" x14ac:dyDescent="0.2">
      <c r="I310" s="2"/>
    </row>
    <row r="311" spans="9:9" x14ac:dyDescent="0.2">
      <c r="I311" s="2"/>
    </row>
    <row r="312" spans="9:9" x14ac:dyDescent="0.2">
      <c r="I312" s="2"/>
    </row>
    <row r="313" spans="9:9" x14ac:dyDescent="0.2">
      <c r="I313" s="2"/>
    </row>
    <row r="314" spans="9:9" x14ac:dyDescent="0.2">
      <c r="I314" s="2"/>
    </row>
    <row r="315" spans="9:9" x14ac:dyDescent="0.2">
      <c r="I315" s="2"/>
    </row>
    <row r="316" spans="9:9" x14ac:dyDescent="0.2">
      <c r="I316" s="2"/>
    </row>
    <row r="317" spans="9:9" x14ac:dyDescent="0.2">
      <c r="I317" s="2"/>
    </row>
    <row r="318" spans="9:9" x14ac:dyDescent="0.2">
      <c r="I318" s="2"/>
    </row>
    <row r="319" spans="9:9" x14ac:dyDescent="0.2">
      <c r="I319" s="2"/>
    </row>
    <row r="320" spans="9:9" x14ac:dyDescent="0.2">
      <c r="I320" s="2"/>
    </row>
    <row r="321" spans="9:9" x14ac:dyDescent="0.2">
      <c r="I321" s="2"/>
    </row>
    <row r="322" spans="9:9" x14ac:dyDescent="0.2">
      <c r="I322" s="2"/>
    </row>
    <row r="323" spans="9:9" x14ac:dyDescent="0.2">
      <c r="I323" s="2"/>
    </row>
    <row r="324" spans="9:9" x14ac:dyDescent="0.2">
      <c r="I324" s="2"/>
    </row>
    <row r="325" spans="9:9" x14ac:dyDescent="0.2">
      <c r="I325" s="2"/>
    </row>
    <row r="326" spans="9:9" x14ac:dyDescent="0.2">
      <c r="I326" s="2"/>
    </row>
    <row r="327" spans="9:9" x14ac:dyDescent="0.2">
      <c r="I327" s="2"/>
    </row>
    <row r="328" spans="9:9" x14ac:dyDescent="0.2">
      <c r="I328" s="2"/>
    </row>
    <row r="329" spans="9:9" x14ac:dyDescent="0.2">
      <c r="I329" s="2"/>
    </row>
    <row r="330" spans="9:9" x14ac:dyDescent="0.2">
      <c r="I330" s="2"/>
    </row>
    <row r="331" spans="9:9" x14ac:dyDescent="0.2">
      <c r="I331" s="2"/>
    </row>
    <row r="332" spans="9:9" x14ac:dyDescent="0.2">
      <c r="I332" s="2"/>
    </row>
    <row r="333" spans="9:9" x14ac:dyDescent="0.2">
      <c r="I333" s="2"/>
    </row>
    <row r="334" spans="9:9" x14ac:dyDescent="0.2">
      <c r="I334" s="2"/>
    </row>
    <row r="335" spans="9:9" x14ac:dyDescent="0.2">
      <c r="I335" s="2"/>
    </row>
    <row r="336" spans="9:9" x14ac:dyDescent="0.2">
      <c r="I336" s="2"/>
    </row>
    <row r="337" spans="9:9" x14ac:dyDescent="0.2">
      <c r="I337" s="2"/>
    </row>
    <row r="338" spans="9:9" x14ac:dyDescent="0.2">
      <c r="I338" s="2"/>
    </row>
    <row r="339" spans="9:9" x14ac:dyDescent="0.2">
      <c r="I339" s="2"/>
    </row>
    <row r="340" spans="9:9" x14ac:dyDescent="0.2">
      <c r="I340" s="2"/>
    </row>
    <row r="341" spans="9:9" x14ac:dyDescent="0.2">
      <c r="I341" s="2"/>
    </row>
    <row r="342" spans="9:9" x14ac:dyDescent="0.2">
      <c r="I342" s="2"/>
    </row>
    <row r="343" spans="9:9" x14ac:dyDescent="0.2">
      <c r="I343" s="2"/>
    </row>
    <row r="344" spans="9:9" x14ac:dyDescent="0.2">
      <c r="I344" s="2"/>
    </row>
    <row r="345" spans="9:9" x14ac:dyDescent="0.2">
      <c r="I345" s="2"/>
    </row>
    <row r="346" spans="9:9" x14ac:dyDescent="0.2">
      <c r="I346" s="2"/>
    </row>
    <row r="347" spans="9:9" x14ac:dyDescent="0.2">
      <c r="I347" s="2"/>
    </row>
    <row r="348" spans="9:9" x14ac:dyDescent="0.2">
      <c r="I348" s="2"/>
    </row>
    <row r="349" spans="9:9" x14ac:dyDescent="0.2">
      <c r="I349" s="2"/>
    </row>
    <row r="350" spans="9:9" x14ac:dyDescent="0.2">
      <c r="I350" s="2"/>
    </row>
    <row r="351" spans="9:9" x14ac:dyDescent="0.2">
      <c r="I351" s="2"/>
    </row>
    <row r="352" spans="9:9" x14ac:dyDescent="0.2">
      <c r="I352" s="2"/>
    </row>
    <row r="353" spans="9:9" x14ac:dyDescent="0.2">
      <c r="I353" s="2"/>
    </row>
    <row r="354" spans="9:9" x14ac:dyDescent="0.2">
      <c r="I354" s="2"/>
    </row>
    <row r="355" spans="9:9" x14ac:dyDescent="0.2">
      <c r="I355" s="2"/>
    </row>
    <row r="356" spans="9:9" x14ac:dyDescent="0.2">
      <c r="I356" s="2"/>
    </row>
    <row r="357" spans="9:9" x14ac:dyDescent="0.2">
      <c r="I357" s="2"/>
    </row>
    <row r="358" spans="9:9" x14ac:dyDescent="0.2">
      <c r="I358" s="2"/>
    </row>
    <row r="359" spans="9:9" x14ac:dyDescent="0.2">
      <c r="I359" s="2"/>
    </row>
    <row r="360" spans="9:9" x14ac:dyDescent="0.2">
      <c r="I360" s="2"/>
    </row>
    <row r="361" spans="9:9" x14ac:dyDescent="0.2">
      <c r="I361" s="2"/>
    </row>
    <row r="362" spans="9:9" x14ac:dyDescent="0.2">
      <c r="I362" s="2"/>
    </row>
    <row r="363" spans="9:9" x14ac:dyDescent="0.2">
      <c r="I363" s="2"/>
    </row>
    <row r="364" spans="9:9" x14ac:dyDescent="0.2">
      <c r="I364" s="2"/>
    </row>
    <row r="365" spans="9:9" x14ac:dyDescent="0.2">
      <c r="I365" s="2"/>
    </row>
    <row r="366" spans="9:9" x14ac:dyDescent="0.2">
      <c r="I366" s="2"/>
    </row>
    <row r="367" spans="9:9" x14ac:dyDescent="0.2">
      <c r="I367" s="2"/>
    </row>
    <row r="368" spans="9:9" x14ac:dyDescent="0.2">
      <c r="I368" s="2"/>
    </row>
    <row r="369" spans="9:9" x14ac:dyDescent="0.2">
      <c r="I369" s="2"/>
    </row>
    <row r="370" spans="9:9" x14ac:dyDescent="0.2">
      <c r="I370" s="2"/>
    </row>
    <row r="371" spans="9:9" x14ac:dyDescent="0.2">
      <c r="I371" s="2"/>
    </row>
    <row r="372" spans="9:9" x14ac:dyDescent="0.2">
      <c r="I372" s="2"/>
    </row>
    <row r="373" spans="9:9" x14ac:dyDescent="0.2">
      <c r="I373" s="2"/>
    </row>
    <row r="374" spans="9:9" x14ac:dyDescent="0.2">
      <c r="I374" s="2"/>
    </row>
    <row r="375" spans="9:9" x14ac:dyDescent="0.2">
      <c r="I375" s="2"/>
    </row>
    <row r="376" spans="9:9" x14ac:dyDescent="0.2">
      <c r="I376" s="2"/>
    </row>
    <row r="377" spans="9:9" x14ac:dyDescent="0.2">
      <c r="I377" s="2"/>
    </row>
    <row r="378" spans="9:9" x14ac:dyDescent="0.2">
      <c r="I378" s="2"/>
    </row>
    <row r="379" spans="9:9" x14ac:dyDescent="0.2">
      <c r="I379" s="2"/>
    </row>
    <row r="380" spans="9:9" x14ac:dyDescent="0.2">
      <c r="I380" s="2"/>
    </row>
    <row r="381" spans="9:9" x14ac:dyDescent="0.2">
      <c r="I381" s="2"/>
    </row>
    <row r="382" spans="9:9" x14ac:dyDescent="0.2">
      <c r="I382" s="2"/>
    </row>
    <row r="383" spans="9:9" x14ac:dyDescent="0.2">
      <c r="I383" s="2"/>
    </row>
    <row r="384" spans="9:9" x14ac:dyDescent="0.2">
      <c r="I384" s="2"/>
    </row>
    <row r="385" spans="9:9" x14ac:dyDescent="0.2">
      <c r="I385" s="2"/>
    </row>
    <row r="386" spans="9:9" x14ac:dyDescent="0.2">
      <c r="I386" s="2"/>
    </row>
    <row r="387" spans="9:9" x14ac:dyDescent="0.2">
      <c r="I387" s="2"/>
    </row>
    <row r="388" spans="9:9" x14ac:dyDescent="0.2">
      <c r="I388" s="2"/>
    </row>
    <row r="389" spans="9:9" x14ac:dyDescent="0.2">
      <c r="I389" s="2"/>
    </row>
    <row r="390" spans="9:9" x14ac:dyDescent="0.2">
      <c r="I390" s="2"/>
    </row>
    <row r="391" spans="9:9" x14ac:dyDescent="0.2">
      <c r="I391" s="2"/>
    </row>
    <row r="392" spans="9:9" x14ac:dyDescent="0.2">
      <c r="I392" s="2"/>
    </row>
    <row r="393" spans="9:9" x14ac:dyDescent="0.2">
      <c r="I393" s="2"/>
    </row>
    <row r="394" spans="9:9" x14ac:dyDescent="0.2">
      <c r="I394" s="2"/>
    </row>
    <row r="395" spans="9:9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  <row r="458" spans="9:9" x14ac:dyDescent="0.2">
      <c r="I458" s="2"/>
    </row>
    <row r="459" spans="9:9" x14ac:dyDescent="0.2">
      <c r="I459" s="2"/>
    </row>
    <row r="460" spans="9:9" x14ac:dyDescent="0.2">
      <c r="I460" s="2"/>
    </row>
    <row r="461" spans="9:9" x14ac:dyDescent="0.2">
      <c r="I461" s="2"/>
    </row>
    <row r="462" spans="9:9" x14ac:dyDescent="0.2">
      <c r="I462" s="2"/>
    </row>
    <row r="463" spans="9:9" x14ac:dyDescent="0.2">
      <c r="I463" s="2"/>
    </row>
    <row r="464" spans="9:9" x14ac:dyDescent="0.2">
      <c r="I464" s="2"/>
    </row>
    <row r="465" spans="9:9" x14ac:dyDescent="0.2">
      <c r="I465" s="2"/>
    </row>
    <row r="466" spans="9:9" x14ac:dyDescent="0.2">
      <c r="I466" s="2"/>
    </row>
    <row r="467" spans="9:9" x14ac:dyDescent="0.2">
      <c r="I467" s="2"/>
    </row>
    <row r="468" spans="9:9" x14ac:dyDescent="0.2">
      <c r="I468" s="2"/>
    </row>
    <row r="469" spans="9:9" x14ac:dyDescent="0.2">
      <c r="I469" s="2"/>
    </row>
    <row r="470" spans="9:9" x14ac:dyDescent="0.2">
      <c r="I470" s="2"/>
    </row>
    <row r="471" spans="9:9" x14ac:dyDescent="0.2">
      <c r="I471" s="2"/>
    </row>
    <row r="472" spans="9:9" x14ac:dyDescent="0.2">
      <c r="I472" s="2"/>
    </row>
    <row r="473" spans="9:9" x14ac:dyDescent="0.2">
      <c r="I473" s="2"/>
    </row>
    <row r="474" spans="9:9" x14ac:dyDescent="0.2">
      <c r="I474" s="2"/>
    </row>
    <row r="475" spans="9:9" x14ac:dyDescent="0.2">
      <c r="I475" s="2"/>
    </row>
    <row r="476" spans="9:9" x14ac:dyDescent="0.2">
      <c r="I476" s="2"/>
    </row>
    <row r="477" spans="9:9" x14ac:dyDescent="0.2">
      <c r="I477" s="2"/>
    </row>
    <row r="478" spans="9:9" x14ac:dyDescent="0.2">
      <c r="I478" s="2"/>
    </row>
    <row r="479" spans="9:9" x14ac:dyDescent="0.2">
      <c r="I479" s="2"/>
    </row>
    <row r="480" spans="9:9" x14ac:dyDescent="0.2">
      <c r="I480" s="2"/>
    </row>
    <row r="481" spans="9:9" x14ac:dyDescent="0.2">
      <c r="I481" s="2"/>
    </row>
    <row r="482" spans="9:9" x14ac:dyDescent="0.2">
      <c r="I482" s="2"/>
    </row>
    <row r="483" spans="9:9" x14ac:dyDescent="0.2">
      <c r="I483" s="2"/>
    </row>
    <row r="484" spans="9:9" x14ac:dyDescent="0.2">
      <c r="I484" s="2"/>
    </row>
    <row r="485" spans="9:9" x14ac:dyDescent="0.2">
      <c r="I485" s="2"/>
    </row>
    <row r="486" spans="9:9" x14ac:dyDescent="0.2">
      <c r="I486" s="2"/>
    </row>
    <row r="487" spans="9:9" x14ac:dyDescent="0.2">
      <c r="I487" s="2"/>
    </row>
    <row r="488" spans="9:9" x14ac:dyDescent="0.2">
      <c r="I488" s="2"/>
    </row>
    <row r="489" spans="9:9" x14ac:dyDescent="0.2">
      <c r="I489" s="2"/>
    </row>
    <row r="490" spans="9:9" x14ac:dyDescent="0.2">
      <c r="I490" s="2"/>
    </row>
    <row r="491" spans="9:9" x14ac:dyDescent="0.2">
      <c r="I491" s="2"/>
    </row>
    <row r="492" spans="9:9" x14ac:dyDescent="0.2">
      <c r="I492" s="2"/>
    </row>
    <row r="493" spans="9:9" x14ac:dyDescent="0.2">
      <c r="I493" s="2"/>
    </row>
    <row r="494" spans="9:9" x14ac:dyDescent="0.2">
      <c r="I494" s="2"/>
    </row>
    <row r="495" spans="9:9" x14ac:dyDescent="0.2">
      <c r="I495" s="2"/>
    </row>
    <row r="496" spans="9:9" x14ac:dyDescent="0.2">
      <c r="I496" s="2"/>
    </row>
    <row r="497" spans="9:9" x14ac:dyDescent="0.2">
      <c r="I497" s="2"/>
    </row>
    <row r="498" spans="9:9" x14ac:dyDescent="0.2">
      <c r="I498" s="2"/>
    </row>
    <row r="499" spans="9:9" x14ac:dyDescent="0.2">
      <c r="I499" s="2"/>
    </row>
    <row r="500" spans="9:9" x14ac:dyDescent="0.2">
      <c r="I500" s="2"/>
    </row>
    <row r="501" spans="9:9" x14ac:dyDescent="0.2">
      <c r="I501" s="2"/>
    </row>
    <row r="502" spans="9:9" x14ac:dyDescent="0.2">
      <c r="I502" s="2"/>
    </row>
    <row r="503" spans="9:9" x14ac:dyDescent="0.2">
      <c r="I503" s="2"/>
    </row>
    <row r="504" spans="9:9" x14ac:dyDescent="0.2">
      <c r="I504" s="2"/>
    </row>
    <row r="505" spans="9:9" x14ac:dyDescent="0.2">
      <c r="I505" s="2"/>
    </row>
    <row r="506" spans="9:9" x14ac:dyDescent="0.2">
      <c r="I506" s="2"/>
    </row>
    <row r="507" spans="9:9" x14ac:dyDescent="0.2">
      <c r="I507" s="2"/>
    </row>
    <row r="508" spans="9:9" x14ac:dyDescent="0.2">
      <c r="I508" s="2"/>
    </row>
    <row r="509" spans="9:9" x14ac:dyDescent="0.2">
      <c r="I509" s="2"/>
    </row>
    <row r="510" spans="9:9" x14ac:dyDescent="0.2">
      <c r="I510" s="2"/>
    </row>
    <row r="511" spans="9:9" x14ac:dyDescent="0.2">
      <c r="I511" s="2"/>
    </row>
    <row r="512" spans="9:9" x14ac:dyDescent="0.2">
      <c r="I512" s="2"/>
    </row>
    <row r="513" spans="9:9" x14ac:dyDescent="0.2">
      <c r="I513" s="2"/>
    </row>
    <row r="514" spans="9:9" x14ac:dyDescent="0.2">
      <c r="I514" s="2"/>
    </row>
    <row r="515" spans="9:9" x14ac:dyDescent="0.2">
      <c r="I515" s="2"/>
    </row>
    <row r="516" spans="9:9" x14ac:dyDescent="0.2">
      <c r="I516" s="2"/>
    </row>
    <row r="517" spans="9:9" x14ac:dyDescent="0.2">
      <c r="I517" s="2"/>
    </row>
    <row r="518" spans="9:9" x14ac:dyDescent="0.2">
      <c r="I518" s="2"/>
    </row>
    <row r="519" spans="9:9" x14ac:dyDescent="0.2">
      <c r="I519" s="2"/>
    </row>
    <row r="520" spans="9:9" x14ac:dyDescent="0.2">
      <c r="I520" s="2"/>
    </row>
    <row r="521" spans="9:9" x14ac:dyDescent="0.2">
      <c r="I521" s="2"/>
    </row>
    <row r="522" spans="9:9" x14ac:dyDescent="0.2">
      <c r="I522" s="2"/>
    </row>
    <row r="523" spans="9:9" x14ac:dyDescent="0.2">
      <c r="I523" s="2"/>
    </row>
    <row r="524" spans="9:9" x14ac:dyDescent="0.2">
      <c r="I524" s="2"/>
    </row>
    <row r="525" spans="9:9" x14ac:dyDescent="0.2">
      <c r="I525" s="2"/>
    </row>
    <row r="526" spans="9:9" x14ac:dyDescent="0.2">
      <c r="I526" s="2"/>
    </row>
    <row r="527" spans="9:9" x14ac:dyDescent="0.2">
      <c r="I527" s="2"/>
    </row>
    <row r="528" spans="9:9" x14ac:dyDescent="0.2">
      <c r="I528" s="2"/>
    </row>
    <row r="529" spans="9:9" x14ac:dyDescent="0.2">
      <c r="I529" s="2"/>
    </row>
    <row r="530" spans="9:9" x14ac:dyDescent="0.2">
      <c r="I530" s="2"/>
    </row>
    <row r="531" spans="9:9" x14ac:dyDescent="0.2">
      <c r="I531" s="2"/>
    </row>
    <row r="532" spans="9:9" x14ac:dyDescent="0.2">
      <c r="I532" s="2"/>
    </row>
    <row r="533" spans="9:9" x14ac:dyDescent="0.2">
      <c r="I533" s="2"/>
    </row>
    <row r="534" spans="9:9" x14ac:dyDescent="0.2">
      <c r="I534" s="2"/>
    </row>
    <row r="535" spans="9:9" x14ac:dyDescent="0.2">
      <c r="I535" s="2"/>
    </row>
    <row r="536" spans="9:9" x14ac:dyDescent="0.2">
      <c r="I536" s="2"/>
    </row>
    <row r="537" spans="9:9" x14ac:dyDescent="0.2">
      <c r="I537" s="2"/>
    </row>
    <row r="538" spans="9:9" x14ac:dyDescent="0.2">
      <c r="I538" s="2"/>
    </row>
    <row r="539" spans="9:9" x14ac:dyDescent="0.2">
      <c r="I539" s="2"/>
    </row>
    <row r="540" spans="9:9" x14ac:dyDescent="0.2">
      <c r="I540" s="2"/>
    </row>
    <row r="541" spans="9:9" x14ac:dyDescent="0.2">
      <c r="I541" s="2"/>
    </row>
    <row r="542" spans="9:9" x14ac:dyDescent="0.2">
      <c r="I542" s="2"/>
    </row>
    <row r="543" spans="9:9" x14ac:dyDescent="0.2">
      <c r="I543" s="2"/>
    </row>
    <row r="544" spans="9:9" x14ac:dyDescent="0.2">
      <c r="I544" s="2"/>
    </row>
    <row r="545" spans="9:9" x14ac:dyDescent="0.2">
      <c r="I545" s="2"/>
    </row>
    <row r="546" spans="9:9" x14ac:dyDescent="0.2">
      <c r="I546" s="2"/>
    </row>
    <row r="547" spans="9:9" x14ac:dyDescent="0.2">
      <c r="I547" s="2"/>
    </row>
    <row r="548" spans="9:9" x14ac:dyDescent="0.2">
      <c r="I548" s="2"/>
    </row>
    <row r="549" spans="9:9" x14ac:dyDescent="0.2">
      <c r="I549" s="2"/>
    </row>
    <row r="550" spans="9:9" x14ac:dyDescent="0.2">
      <c r="I550" s="2"/>
    </row>
    <row r="551" spans="9:9" x14ac:dyDescent="0.2">
      <c r="I551" s="2"/>
    </row>
    <row r="552" spans="9:9" x14ac:dyDescent="0.2">
      <c r="I552" s="2"/>
    </row>
    <row r="553" spans="9:9" x14ac:dyDescent="0.2">
      <c r="I553" s="2"/>
    </row>
    <row r="554" spans="9:9" x14ac:dyDescent="0.2">
      <c r="I554" s="2"/>
    </row>
    <row r="555" spans="9:9" x14ac:dyDescent="0.2">
      <c r="I555" s="2"/>
    </row>
    <row r="556" spans="9:9" x14ac:dyDescent="0.2">
      <c r="I556" s="2"/>
    </row>
    <row r="557" spans="9:9" x14ac:dyDescent="0.2">
      <c r="I557" s="2"/>
    </row>
    <row r="558" spans="9:9" x14ac:dyDescent="0.2">
      <c r="I558" s="2"/>
    </row>
    <row r="559" spans="9:9" x14ac:dyDescent="0.2">
      <c r="I559" s="2"/>
    </row>
    <row r="560" spans="9:9" x14ac:dyDescent="0.2">
      <c r="I560" s="2"/>
    </row>
    <row r="561" spans="9:9" x14ac:dyDescent="0.2">
      <c r="I561" s="2"/>
    </row>
    <row r="562" spans="9:9" x14ac:dyDescent="0.2">
      <c r="I562" s="2"/>
    </row>
    <row r="563" spans="9:9" x14ac:dyDescent="0.2">
      <c r="I563" s="2"/>
    </row>
    <row r="564" spans="9:9" x14ac:dyDescent="0.2">
      <c r="I564" s="2"/>
    </row>
    <row r="565" spans="9:9" x14ac:dyDescent="0.2">
      <c r="I565" s="2"/>
    </row>
    <row r="566" spans="9:9" x14ac:dyDescent="0.2">
      <c r="I566" s="2"/>
    </row>
    <row r="567" spans="9:9" x14ac:dyDescent="0.2">
      <c r="I567" s="2"/>
    </row>
    <row r="568" spans="9:9" x14ac:dyDescent="0.2">
      <c r="I568" s="2"/>
    </row>
    <row r="569" spans="9:9" x14ac:dyDescent="0.2">
      <c r="I569" s="2"/>
    </row>
    <row r="570" spans="9:9" x14ac:dyDescent="0.2">
      <c r="I570" s="2"/>
    </row>
    <row r="571" spans="9:9" x14ac:dyDescent="0.2">
      <c r="I571" s="2"/>
    </row>
    <row r="572" spans="9:9" x14ac:dyDescent="0.2">
      <c r="I572" s="2"/>
    </row>
    <row r="573" spans="9:9" x14ac:dyDescent="0.2">
      <c r="I573" s="2"/>
    </row>
    <row r="574" spans="9:9" x14ac:dyDescent="0.2">
      <c r="I574" s="2"/>
    </row>
    <row r="575" spans="9:9" x14ac:dyDescent="0.2">
      <c r="I575" s="2"/>
    </row>
    <row r="576" spans="9:9" x14ac:dyDescent="0.2">
      <c r="I576" s="2"/>
    </row>
    <row r="577" spans="9:9" x14ac:dyDescent="0.2">
      <c r="I577" s="2"/>
    </row>
    <row r="578" spans="9:9" x14ac:dyDescent="0.2">
      <c r="I578" s="2"/>
    </row>
    <row r="579" spans="9:9" x14ac:dyDescent="0.2">
      <c r="I579" s="2"/>
    </row>
    <row r="580" spans="9:9" x14ac:dyDescent="0.2">
      <c r="I580" s="2"/>
    </row>
    <row r="581" spans="9:9" x14ac:dyDescent="0.2">
      <c r="I581" s="2"/>
    </row>
    <row r="582" spans="9:9" x14ac:dyDescent="0.2">
      <c r="I582" s="2"/>
    </row>
    <row r="583" spans="9:9" x14ac:dyDescent="0.2">
      <c r="I583" s="2"/>
    </row>
    <row r="584" spans="9:9" x14ac:dyDescent="0.2">
      <c r="I584" s="2"/>
    </row>
    <row r="585" spans="9:9" x14ac:dyDescent="0.2">
      <c r="I585" s="2"/>
    </row>
    <row r="586" spans="9:9" x14ac:dyDescent="0.2">
      <c r="I586" s="2"/>
    </row>
    <row r="587" spans="9:9" x14ac:dyDescent="0.2">
      <c r="I587" s="2"/>
    </row>
    <row r="588" spans="9:9" x14ac:dyDescent="0.2">
      <c r="I588" s="2"/>
    </row>
    <row r="589" spans="9:9" x14ac:dyDescent="0.2">
      <c r="I589" s="2"/>
    </row>
    <row r="590" spans="9:9" x14ac:dyDescent="0.2">
      <c r="I590" s="2"/>
    </row>
    <row r="591" spans="9:9" x14ac:dyDescent="0.2">
      <c r="I591" s="2"/>
    </row>
    <row r="592" spans="9:9" x14ac:dyDescent="0.2">
      <c r="I592" s="2"/>
    </row>
    <row r="593" spans="9:9" x14ac:dyDescent="0.2">
      <c r="I593" s="2"/>
    </row>
    <row r="594" spans="9:9" x14ac:dyDescent="0.2">
      <c r="I594" s="2"/>
    </row>
    <row r="595" spans="9:9" x14ac:dyDescent="0.2">
      <c r="I595" s="2"/>
    </row>
    <row r="596" spans="9:9" x14ac:dyDescent="0.2">
      <c r="I596" s="2"/>
    </row>
    <row r="597" spans="9:9" x14ac:dyDescent="0.2">
      <c r="I597" s="2"/>
    </row>
    <row r="598" spans="9:9" x14ac:dyDescent="0.2">
      <c r="I598" s="2"/>
    </row>
    <row r="599" spans="9:9" x14ac:dyDescent="0.2">
      <c r="I599" s="2"/>
    </row>
    <row r="600" spans="9:9" x14ac:dyDescent="0.2">
      <c r="I600" s="2"/>
    </row>
    <row r="601" spans="9:9" x14ac:dyDescent="0.2">
      <c r="I601" s="2"/>
    </row>
    <row r="602" spans="9:9" x14ac:dyDescent="0.2">
      <c r="I602" s="2"/>
    </row>
    <row r="603" spans="9:9" x14ac:dyDescent="0.2">
      <c r="I603" s="2"/>
    </row>
    <row r="604" spans="9:9" x14ac:dyDescent="0.2">
      <c r="I604" s="4"/>
    </row>
    <row r="605" spans="9:9" x14ac:dyDescent="0.2">
      <c r="I605" s="4"/>
    </row>
    <row r="606" spans="9:9" x14ac:dyDescent="0.2">
      <c r="I606" s="4"/>
    </row>
    <row r="607" spans="9:9" x14ac:dyDescent="0.2">
      <c r="I607" s="4"/>
    </row>
    <row r="608" spans="9:9" x14ac:dyDescent="0.2">
      <c r="I608" s="4"/>
    </row>
    <row r="609" spans="9:9" x14ac:dyDescent="0.2">
      <c r="I609" s="4"/>
    </row>
    <row r="610" spans="9:9" x14ac:dyDescent="0.2">
      <c r="I610" s="4"/>
    </row>
    <row r="611" spans="9:9" x14ac:dyDescent="0.2">
      <c r="I611" s="4"/>
    </row>
    <row r="612" spans="9:9" x14ac:dyDescent="0.2">
      <c r="I612" s="4"/>
    </row>
    <row r="613" spans="9:9" x14ac:dyDescent="0.2">
      <c r="I613" s="4"/>
    </row>
    <row r="614" spans="9:9" x14ac:dyDescent="0.2">
      <c r="I614" s="4"/>
    </row>
    <row r="615" spans="9:9" x14ac:dyDescent="0.2">
      <c r="I615" s="4"/>
    </row>
    <row r="616" spans="9:9" x14ac:dyDescent="0.2">
      <c r="I616" s="4"/>
    </row>
    <row r="617" spans="9:9" x14ac:dyDescent="0.2">
      <c r="I617" s="4"/>
    </row>
    <row r="618" spans="9:9" x14ac:dyDescent="0.2">
      <c r="I618" s="4"/>
    </row>
    <row r="619" spans="9:9" x14ac:dyDescent="0.2">
      <c r="I619" s="4"/>
    </row>
    <row r="620" spans="9:9" x14ac:dyDescent="0.2">
      <c r="I620" s="4"/>
    </row>
    <row r="621" spans="9:9" x14ac:dyDescent="0.2">
      <c r="I621" s="4"/>
    </row>
    <row r="622" spans="9:9" x14ac:dyDescent="0.2">
      <c r="I622" s="4"/>
    </row>
    <row r="623" spans="9:9" x14ac:dyDescent="0.2">
      <c r="I623" s="4"/>
    </row>
    <row r="624" spans="9:9" x14ac:dyDescent="0.2">
      <c r="I624" s="4"/>
    </row>
  </sheetData>
  <autoFilter ref="J10:J35">
    <filterColumn colId="0">
      <customFilters and="1">
        <customFilter operator="notEqual" val="0"/>
      </customFilters>
    </filterColumn>
  </autoFilter>
  <mergeCells count="3">
    <mergeCell ref="B5:G5"/>
    <mergeCell ref="B6:G6"/>
    <mergeCell ref="G4:I4"/>
  </mergeCells>
  <phoneticPr fontId="0" type="noConversion"/>
  <pageMargins left="0.96" right="0.76" top="0.65" bottom="0.36" header="0.47" footer="0.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RFO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CBETA</cp:lastModifiedBy>
  <cp:lastPrinted>2021-10-08T07:30:10Z</cp:lastPrinted>
  <dcterms:created xsi:type="dcterms:W3CDTF">2003-09-12T07:19:32Z</dcterms:created>
  <dcterms:modified xsi:type="dcterms:W3CDTF">2021-10-08T12:53:41Z</dcterms:modified>
</cp:coreProperties>
</file>