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дод_3" sheetId="1" r:id="rId1"/>
  </sheets>
  <definedNames>
    <definedName name="Z_8A73F535_8732_49D4_9AB7_2B3508B59BED_.wvu.PrintArea" localSheetId="0" hidden="1">'дод_3'!$A$1:$P$52</definedName>
    <definedName name="Z_8A73F535_8732_49D4_9AB7_2B3508B59BED_.wvu.PrintTitles" localSheetId="0" hidden="1">'дод_3'!$9:$12</definedName>
    <definedName name="Z_8A73F535_8732_49D4_9AB7_2B3508B59BED_.wvu.Rows" localSheetId="0" hidden="1">'дод_3'!#REF!</definedName>
    <definedName name="Z_97C1028C_4471_4C1C_9637_67FD80F9F4AA_.wvu.PrintArea" localSheetId="0" hidden="1">'дод_3'!$A$1:$P$52</definedName>
    <definedName name="Z_97C1028C_4471_4C1C_9637_67FD80F9F4AA_.wvu.PrintTitles" localSheetId="0" hidden="1">'дод_3'!$9:$12</definedName>
    <definedName name="Z_A821A792_EC5A_4DD5_BAF0_FABCD4A88232_.wvu.PrintArea" localSheetId="0" hidden="1">'дод_3'!$A$1:$P$52</definedName>
    <definedName name="Z_A821A792_EC5A_4DD5_BAF0_FABCD4A88232_.wvu.PrintTitles" localSheetId="0" hidden="1">'дод_3'!$9:$12</definedName>
    <definedName name="_xlnm.Print_Titles" localSheetId="0">'дод_3'!$9:$12</definedName>
    <definedName name="_xlnm.Print_Area" localSheetId="0">'дод_3'!$A$1:$P$50</definedName>
  </definedNames>
  <calcPr fullCalcOnLoad="1"/>
</workbook>
</file>

<file path=xl/sharedStrings.xml><?xml version="1.0" encoding="utf-8"?>
<sst xmlns="http://schemas.openxmlformats.org/spreadsheetml/2006/main" count="141" uniqueCount="125">
  <si>
    <t>1090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</si>
  <si>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</si>
  <si>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</si>
  <si>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</si>
  <si>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</si>
  <si>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</si>
  <si>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</si>
  <si>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</si>
  <si>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</si>
  <si>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</si>
  <si>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0960</t>
  </si>
  <si>
    <t>0990</t>
  </si>
  <si>
    <t>0490</t>
  </si>
  <si>
    <t>0100000</t>
  </si>
  <si>
    <t>0110000</t>
  </si>
  <si>
    <t>0111</t>
  </si>
  <si>
    <t>0829</t>
  </si>
  <si>
    <t>0133</t>
  </si>
  <si>
    <t>0824</t>
  </si>
  <si>
    <t>0810</t>
  </si>
  <si>
    <t>Утримання та навчально-тренувальна робота комунальних дитячо-юнацьких спортивних шкіл</t>
  </si>
  <si>
    <t>грн</t>
  </si>
  <si>
    <t>1020</t>
  </si>
  <si>
    <t>0921</t>
  </si>
  <si>
    <t>1010</t>
  </si>
  <si>
    <t>0910</t>
  </si>
  <si>
    <t>Програма і централізовані заходи з імунопрофілактики</t>
  </si>
  <si>
    <t>0763</t>
  </si>
  <si>
    <t>Централізовані заходи з лікування онкологічних хворих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</si>
  <si>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</si>
  <si>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</si>
  <si>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0640</t>
  </si>
  <si>
    <t>Утримання об'єктів соціальної сфери підприємств, що передаються до комунальної власності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</si>
  <si>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</si>
  <si>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</si>
  <si>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0828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</si>
  <si>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</si>
  <si>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</si>
  <si>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</si>
  <si>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2111</t>
  </si>
  <si>
    <t>2141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</si>
  <si>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</si>
  <si>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</si>
  <si>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</si>
  <si>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</si>
  <si>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</si>
  <si>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6060</t>
  </si>
  <si>
    <t>Надання дошкільної освіти</t>
  </si>
  <si>
    <t>1161</t>
  </si>
  <si>
    <t>Забезпечення діяльності інших закладів у сфері освіти</t>
  </si>
  <si>
    <t>5031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</si>
  <si>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</si>
  <si>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</si>
  <si>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</si>
  <si>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</si>
  <si>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Резервний фонд</t>
  </si>
  <si>
    <t>Інші заходи у сфері соціального захисту і соціального забезпечення</t>
  </si>
  <si>
    <t>усього</t>
  </si>
  <si>
    <t>у тому числі бюджету розвитку</t>
  </si>
  <si>
    <t>7370</t>
  </si>
  <si>
    <t>Код Програмної класифікації видатків та кредитування місцевого бюджету</t>
  </si>
  <si>
    <t>Код Типової програмної класифікації  видатків та кредитування місцевого бюджету</t>
  </si>
  <si>
    <t>Код Функціональної класифікації  видатків та кредитування бюджету</t>
  </si>
  <si>
    <t>(код бюджету)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</si>
  <si>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</si>
  <si>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0117370</t>
  </si>
  <si>
    <t>Реалізація заходів щодо соціально-економічного розвитку теріторій</t>
  </si>
  <si>
    <t xml:space="preserve">Надання позашкільної освіти закладами  позашкільної освіти, заходи із позашкільної роботи з дітьми </t>
  </si>
  <si>
    <t>Надання спеціальної освіти мистецькими школами</t>
  </si>
  <si>
    <t>в тому числі: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</si>
  <si>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</si>
  <si>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r>
      <t xml:space="preserve">Печенізька селищна рада </t>
    </r>
    <r>
      <rPr>
        <i/>
        <sz val="11"/>
        <rFont val="Times New Roman"/>
        <family val="1"/>
      </rPr>
      <t>(головний розпорядник)</t>
    </r>
  </si>
  <si>
    <r>
      <t xml:space="preserve">Печенізька селищна рада </t>
    </r>
    <r>
      <rPr>
        <i/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</si>
  <si>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0112141</t>
  </si>
  <si>
    <t>0112142</t>
  </si>
  <si>
    <t>0112144</t>
  </si>
  <si>
    <t>0112145</t>
  </si>
  <si>
    <t>0113104</t>
  </si>
  <si>
    <t>0116060</t>
  </si>
  <si>
    <t>0111010</t>
  </si>
  <si>
    <t>0111161</t>
  </si>
  <si>
    <t>0115031</t>
  </si>
  <si>
    <t>0113032</t>
  </si>
  <si>
    <t>0113033</t>
  </si>
  <si>
    <t>0113160</t>
  </si>
  <si>
    <t>0113242</t>
  </si>
  <si>
    <t>0114030</t>
  </si>
  <si>
    <t>0112111</t>
  </si>
  <si>
    <t>0114040</t>
  </si>
  <si>
    <t>0114060</t>
  </si>
  <si>
    <t>0114081</t>
  </si>
  <si>
    <t>0726</t>
  </si>
  <si>
    <t xml:space="preserve">Первинна медична допопога населенню, що надається центрами первинної медичної (медико-санітарної) допомоги </t>
  </si>
  <si>
    <t>за рахунок іншої субвенції з місцевого бюджету</t>
  </si>
  <si>
    <t>Забезпечення діяльності інших закладів в галузі культури і мистецтва</t>
  </si>
  <si>
    <t>0116013</t>
  </si>
  <si>
    <t>0116030</t>
  </si>
  <si>
    <t>6013</t>
  </si>
  <si>
    <t>6030</t>
  </si>
  <si>
    <t>0620</t>
  </si>
  <si>
    <t>Забезпечення діяльності водопровідно-каналізаційного господарства</t>
  </si>
  <si>
    <t>0110191</t>
  </si>
  <si>
    <t>0191</t>
  </si>
  <si>
    <t>0160</t>
  </si>
  <si>
    <t>Проведення місцевих виборів</t>
  </si>
  <si>
    <t>(III  сесія VIII скликання)</t>
  </si>
  <si>
    <t xml:space="preserve">  Розподіл видатків місцевого бюджету  на 2021 рік                                                                                               </t>
  </si>
  <si>
    <t xml:space="preserve"> від 24 грудня 2020 року </t>
  </si>
  <si>
    <t xml:space="preserve">до рішення Печенізької селищної  ради     </t>
  </si>
  <si>
    <t>0111021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</si>
  <si>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</si>
  <si>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</si>
  <si>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</si>
  <si>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</si>
  <si>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0111070</t>
  </si>
  <si>
    <t>1070</t>
  </si>
  <si>
    <t>0111080</t>
  </si>
  <si>
    <t>1080</t>
  </si>
  <si>
    <t>Організація благоустрою населених пунктів</t>
  </si>
  <si>
    <t>0118710</t>
  </si>
  <si>
    <t>8710</t>
  </si>
  <si>
    <t>0111200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</si>
  <si>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</si>
  <si>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</si>
  <si>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Додаток 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</si>
</sst>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  <numFmt numFmtId="19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.2"/>
      <color indexed="12"/>
      <name val="Arial Cyr"/>
      <family val="0"/>
    </font>
    <font>
      <u val="single"/>
      <sz val="10.2"/>
      <color indexed="36"/>
      <name val="Arial Cyr"/>
      <family val="0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5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>
      <alignment vertical="top"/>
      <protection/>
    </xf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4" fillId="0" borderId="0" xfId="0" applyNumberFormat="1" applyFont="1" applyFill="1" applyBorder="1" applyAlignment="1" applyProtection="1">
      <alignment vertical="top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8" fillId="0" borderId="11" xfId="50" applyNumberFormat="1" applyFont="1" applyFill="1" applyBorder="1" applyAlignment="1">
      <alignment horizontal="right" vertical="center"/>
      <protection/>
    </xf>
    <xf numFmtId="3" fontId="13" fillId="0" borderId="11" xfId="50" applyNumberFormat="1" applyFont="1" applyFill="1" applyBorder="1" applyAlignment="1">
      <alignment horizontal="right" vertical="center"/>
      <protection/>
    </xf>
    <xf numFmtId="3" fontId="18" fillId="0" borderId="11" xfId="50" applyNumberFormat="1" applyFont="1" applyFill="1" applyBorder="1" applyAlignment="1">
      <alignment horizontal="right" vertical="center"/>
      <protection/>
    </xf>
    <xf numFmtId="3" fontId="7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/>
    </xf>
    <xf numFmtId="3" fontId="13" fillId="0" borderId="11" xfId="50" applyNumberFormat="1" applyFont="1" applyFill="1" applyBorder="1" applyAlignment="1">
      <alignment horizontal="right" vertical="center"/>
      <protection/>
    </xf>
    <xf numFmtId="3" fontId="2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left" vertical="center" wrapText="1"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wrapText="1"/>
    </xf>
    <xf numFmtId="3" fontId="38" fillId="0" borderId="11" xfId="50" applyNumberFormat="1" applyFont="1" applyFill="1" applyBorder="1" applyAlignment="1">
      <alignment horizontal="right" vertical="center"/>
      <protection/>
    </xf>
    <xf numFmtId="3" fontId="39" fillId="0" borderId="11" xfId="50" applyNumberFormat="1" applyFont="1" applyFill="1" applyBorder="1" applyAlignment="1">
      <alignment horizontal="right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3" fontId="8" fillId="0" borderId="18" xfId="50" applyNumberFormat="1" applyFont="1" applyFill="1" applyBorder="1" applyAlignment="1">
      <alignment horizontal="right" vertical="center"/>
      <protection/>
    </xf>
    <xf numFmtId="3" fontId="7" fillId="0" borderId="11" xfId="50" applyNumberFormat="1" applyFont="1" applyFill="1" applyBorder="1" applyAlignment="1">
      <alignment horizontal="right" vertical="center"/>
      <protection/>
    </xf>
    <xf numFmtId="3" fontId="2" fillId="0" borderId="11" xfId="50" applyNumberFormat="1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1" fontId="12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_2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Zeros="0" tabSelected="1" zoomScale="75" zoomScaleNormal="75" zoomScaleSheetLayoutView="75" zoomScalePageLayoutView="0" workbookViewId="0" topLeftCell="C1">
      <selection activeCell="K28" sqref="K28"/>
    </sheetView>
  </sheetViews>
  <sheetFormatPr defaultColWidth="9.00390625" defaultRowHeight="12.75"/>
  <cols>
    <col min="1" max="1" width="10.125" style="9" customWidth="1"/>
    <col min="2" max="2" width="8.375" style="4" customWidth="1"/>
    <col min="3" max="3" width="10.00390625" style="4" customWidth="1"/>
    <col min="4" max="4" width="53.75390625" style="4" customWidth="1"/>
    <col min="5" max="5" width="15.375" style="4" customWidth="1"/>
    <col min="6" max="6" width="14.875" style="4" customWidth="1"/>
    <col min="7" max="7" width="15.00390625" style="4" customWidth="1"/>
    <col min="8" max="8" width="14.125" style="4" customWidth="1"/>
    <col min="9" max="9" width="13.00390625" style="4" customWidth="1"/>
    <col min="10" max="11" width="13.25390625" style="4" customWidth="1"/>
    <col min="12" max="12" width="14.25390625" style="4" customWidth="1"/>
    <col min="13" max="13" width="12.125" style="4" customWidth="1"/>
    <col min="14" max="15" width="12.25390625" style="4" customWidth="1"/>
    <col min="16" max="16" width="17.25390625" style="4" customWidth="1"/>
    <col min="17" max="16384" width="9.125" style="10" customWidth="1"/>
  </cols>
  <sheetData>
    <row r="1" spans="1:16" s="11" customFormat="1" ht="18.75" customHeight="1">
      <c r="A1" s="20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72" t="s">
        <v>124</v>
      </c>
      <c r="O1" s="72"/>
      <c r="P1" s="72"/>
    </row>
    <row r="2" spans="1:16" s="11" customFormat="1" ht="18" customHeight="1">
      <c r="A2" s="2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73" t="s">
        <v>108</v>
      </c>
      <c r="O2" s="73"/>
      <c r="P2" s="73"/>
    </row>
    <row r="3" spans="1:16" ht="15.75">
      <c r="A3" s="8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73" t="s">
        <v>107</v>
      </c>
      <c r="O3" s="73"/>
      <c r="P3" s="73"/>
    </row>
    <row r="4" spans="1:16" ht="15" customHeight="1">
      <c r="A4" s="8"/>
      <c r="B4" s="1"/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73" t="s">
        <v>105</v>
      </c>
      <c r="O4" s="73"/>
      <c r="P4" s="73"/>
    </row>
    <row r="5" spans="1:16" ht="15.75">
      <c r="A5" s="8"/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3"/>
      <c r="N5" s="73"/>
      <c r="O5" s="73"/>
      <c r="P5" s="73"/>
    </row>
    <row r="6" spans="1:16" ht="45" customHeight="1">
      <c r="A6" s="48"/>
      <c r="B6" s="48"/>
      <c r="C6" s="48"/>
      <c r="D6" s="48"/>
      <c r="E6" s="76" t="s">
        <v>106</v>
      </c>
      <c r="F6" s="76"/>
      <c r="G6" s="76"/>
      <c r="H6" s="76"/>
      <c r="I6" s="76"/>
      <c r="J6" s="48"/>
      <c r="K6" s="48"/>
      <c r="L6" s="48"/>
      <c r="M6" s="48"/>
      <c r="N6" s="48"/>
      <c r="O6" s="48"/>
      <c r="P6" s="48"/>
    </row>
    <row r="7" spans="1:16" ht="25.5" customHeight="1">
      <c r="A7" s="78">
        <v>20548000000</v>
      </c>
      <c r="B7" s="7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8.75">
      <c r="A8" s="77" t="s">
        <v>63</v>
      </c>
      <c r="B8" s="77"/>
      <c r="C8" s="2"/>
      <c r="D8" s="2"/>
      <c r="E8" s="2"/>
      <c r="F8" s="2"/>
      <c r="G8" s="5"/>
      <c r="H8" s="2"/>
      <c r="I8" s="2"/>
      <c r="J8" s="6"/>
      <c r="K8" s="6"/>
      <c r="L8" s="7"/>
      <c r="M8" s="7"/>
      <c r="N8" s="7"/>
      <c r="O8" s="7"/>
      <c r="P8" s="19" t="s">
        <v>21</v>
      </c>
    </row>
    <row r="9" spans="1:16" ht="21.75" customHeight="1">
      <c r="A9" s="66" t="s">
        <v>60</v>
      </c>
      <c r="B9" s="66" t="s">
        <v>61</v>
      </c>
      <c r="C9" s="66" t="s">
        <v>62</v>
      </c>
      <c r="D9" s="67" t="s">
        <v>64</v>
      </c>
      <c r="E9" s="74" t="s">
        <v>1</v>
      </c>
      <c r="F9" s="74"/>
      <c r="G9" s="74"/>
      <c r="H9" s="74"/>
      <c r="I9" s="74"/>
      <c r="J9" s="74" t="s">
        <v>2</v>
      </c>
      <c r="K9" s="74"/>
      <c r="L9" s="74"/>
      <c r="M9" s="74"/>
      <c r="N9" s="74"/>
      <c r="O9" s="74"/>
      <c r="P9" s="75" t="s">
        <v>3</v>
      </c>
    </row>
    <row r="10" spans="1:16" ht="16.5" customHeight="1">
      <c r="A10" s="66"/>
      <c r="B10" s="66"/>
      <c r="C10" s="66"/>
      <c r="D10" s="67"/>
      <c r="E10" s="67" t="s">
        <v>57</v>
      </c>
      <c r="F10" s="68" t="s">
        <v>5</v>
      </c>
      <c r="G10" s="67" t="s">
        <v>6</v>
      </c>
      <c r="H10" s="67"/>
      <c r="I10" s="68" t="s">
        <v>7</v>
      </c>
      <c r="J10" s="67" t="s">
        <v>57</v>
      </c>
      <c r="K10" s="69" t="s">
        <v>58</v>
      </c>
      <c r="L10" s="68" t="s">
        <v>5</v>
      </c>
      <c r="M10" s="67" t="s">
        <v>6</v>
      </c>
      <c r="N10" s="67"/>
      <c r="O10" s="68" t="s">
        <v>7</v>
      </c>
      <c r="P10" s="75"/>
    </row>
    <row r="11" spans="1:16" ht="20.25" customHeight="1">
      <c r="A11" s="66"/>
      <c r="B11" s="66"/>
      <c r="C11" s="66"/>
      <c r="D11" s="67"/>
      <c r="E11" s="67"/>
      <c r="F11" s="68"/>
      <c r="G11" s="67" t="s">
        <v>8</v>
      </c>
      <c r="H11" s="67" t="s">
        <v>9</v>
      </c>
      <c r="I11" s="68"/>
      <c r="J11" s="67"/>
      <c r="K11" s="70"/>
      <c r="L11" s="68"/>
      <c r="M11" s="67" t="s">
        <v>8</v>
      </c>
      <c r="N11" s="67" t="s">
        <v>9</v>
      </c>
      <c r="O11" s="68"/>
      <c r="P11" s="75"/>
    </row>
    <row r="12" spans="1:16" ht="54.75" customHeight="1">
      <c r="A12" s="66"/>
      <c r="B12" s="66"/>
      <c r="C12" s="66"/>
      <c r="D12" s="67"/>
      <c r="E12" s="67"/>
      <c r="F12" s="68"/>
      <c r="G12" s="67"/>
      <c r="H12" s="67"/>
      <c r="I12" s="68"/>
      <c r="J12" s="67"/>
      <c r="K12" s="71"/>
      <c r="L12" s="68"/>
      <c r="M12" s="67"/>
      <c r="N12" s="67"/>
      <c r="O12" s="68"/>
      <c r="P12" s="75"/>
    </row>
    <row r="13" spans="1:16" s="54" customFormat="1" ht="13.5" customHeight="1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2">
        <v>11</v>
      </c>
      <c r="L13" s="51">
        <v>12</v>
      </c>
      <c r="M13" s="51">
        <v>13</v>
      </c>
      <c r="N13" s="51">
        <v>14</v>
      </c>
      <c r="O13" s="51">
        <v>15</v>
      </c>
      <c r="P13" s="53">
        <v>16</v>
      </c>
    </row>
    <row r="14" spans="1:16" s="23" customFormat="1" ht="21" customHeight="1">
      <c r="A14" s="42" t="s">
        <v>13</v>
      </c>
      <c r="B14" s="42"/>
      <c r="C14" s="42"/>
      <c r="D14" s="21" t="s">
        <v>71</v>
      </c>
      <c r="E14" s="29">
        <f>E15</f>
        <v>66879420</v>
      </c>
      <c r="F14" s="29">
        <f>F15</f>
        <v>66879420</v>
      </c>
      <c r="G14" s="29">
        <f>G15</f>
        <v>56159434</v>
      </c>
      <c r="H14" s="29">
        <f>H15</f>
        <v>5906754</v>
      </c>
      <c r="I14" s="29">
        <f>I15</f>
        <v>0</v>
      </c>
      <c r="J14" s="29">
        <f>L14+O14</f>
        <v>1167713</v>
      </c>
      <c r="K14" s="29">
        <f>K15</f>
        <v>46211</v>
      </c>
      <c r="L14" s="29">
        <f>L15</f>
        <v>1111502</v>
      </c>
      <c r="M14" s="29">
        <f>M15</f>
        <v>51301</v>
      </c>
      <c r="N14" s="29">
        <f>N15</f>
        <v>0</v>
      </c>
      <c r="O14" s="29">
        <f>O15</f>
        <v>56211</v>
      </c>
      <c r="P14" s="29">
        <f aca="true" t="shared" si="0" ref="P14:P37">E14+J14</f>
        <v>68047133</v>
      </c>
    </row>
    <row r="15" spans="1:16" s="14" customFormat="1" ht="30.75" thickBot="1">
      <c r="A15" s="42" t="s">
        <v>14</v>
      </c>
      <c r="B15" s="42"/>
      <c r="C15" s="42"/>
      <c r="D15" s="21" t="s">
        <v>72</v>
      </c>
      <c r="E15" s="29">
        <f>F15</f>
        <v>66879420</v>
      </c>
      <c r="F15" s="29">
        <f>F16+F17+F18+F19+F20+F22+F23+F24+F25+F26+F28+F29+F30+F31+F32+F33+F34+F35+F38+F39+F40+F41+F42+F43+F44+F45+F46+F47</f>
        <v>66879420</v>
      </c>
      <c r="G15" s="29">
        <f aca="true" t="shared" si="1" ref="G15:P15">G16+G17+G18+G19+G20+G22+G23+G24+G25+G26+G28+G29+G30+G31+G32+G33+G34+G35+G38+G39+G40+G41+G42+G43+G44+G45+G46+G47</f>
        <v>56159434</v>
      </c>
      <c r="H15" s="29">
        <f t="shared" si="1"/>
        <v>5906754</v>
      </c>
      <c r="I15" s="29">
        <f t="shared" si="1"/>
        <v>0</v>
      </c>
      <c r="J15" s="29">
        <f t="shared" si="1"/>
        <v>1167713</v>
      </c>
      <c r="K15" s="29">
        <f t="shared" si="1"/>
        <v>46211</v>
      </c>
      <c r="L15" s="29">
        <f t="shared" si="1"/>
        <v>1111502</v>
      </c>
      <c r="M15" s="29">
        <f t="shared" si="1"/>
        <v>51301</v>
      </c>
      <c r="N15" s="29">
        <f t="shared" si="1"/>
        <v>0</v>
      </c>
      <c r="O15" s="29">
        <f t="shared" si="1"/>
        <v>56211</v>
      </c>
      <c r="P15" s="29">
        <f t="shared" si="1"/>
        <v>68047133</v>
      </c>
    </row>
    <row r="16" spans="1:16" s="14" customFormat="1" ht="65.25" customHeight="1" thickBot="1">
      <c r="A16" s="42" t="s">
        <v>38</v>
      </c>
      <c r="B16" s="17" t="s">
        <v>37</v>
      </c>
      <c r="C16" s="17" t="s">
        <v>15</v>
      </c>
      <c r="D16" s="43" t="s">
        <v>36</v>
      </c>
      <c r="E16" s="29">
        <f>F16+I16</f>
        <v>12787304</v>
      </c>
      <c r="F16" s="38">
        <v>12787304</v>
      </c>
      <c r="G16" s="38">
        <v>12283686</v>
      </c>
      <c r="H16" s="38">
        <v>366036</v>
      </c>
      <c r="I16" s="29"/>
      <c r="J16" s="29">
        <f>L16+O16</f>
        <v>0</v>
      </c>
      <c r="K16" s="29"/>
      <c r="L16" s="29"/>
      <c r="M16" s="29"/>
      <c r="N16" s="29"/>
      <c r="O16" s="29"/>
      <c r="P16" s="29">
        <f t="shared" si="0"/>
        <v>12787304</v>
      </c>
    </row>
    <row r="17" spans="1:16" s="14" customFormat="1" ht="26.25" customHeight="1" thickBot="1">
      <c r="A17" s="42" t="s">
        <v>101</v>
      </c>
      <c r="B17" s="17" t="s">
        <v>102</v>
      </c>
      <c r="C17" s="17" t="s">
        <v>103</v>
      </c>
      <c r="D17" s="43" t="s">
        <v>104</v>
      </c>
      <c r="E17" s="29">
        <f>F17+I17</f>
        <v>108945</v>
      </c>
      <c r="F17" s="38">
        <v>108945</v>
      </c>
      <c r="G17" s="38"/>
      <c r="H17" s="38"/>
      <c r="I17" s="29"/>
      <c r="J17" s="29"/>
      <c r="K17" s="29"/>
      <c r="L17" s="29"/>
      <c r="M17" s="29"/>
      <c r="N17" s="29"/>
      <c r="O17" s="29"/>
      <c r="P17" s="29">
        <f t="shared" si="0"/>
        <v>108945</v>
      </c>
    </row>
    <row r="18" spans="1:16" s="14" customFormat="1" ht="23.25" customHeight="1" thickBot="1">
      <c r="A18" s="42" t="s">
        <v>79</v>
      </c>
      <c r="B18" s="16" t="s">
        <v>24</v>
      </c>
      <c r="C18" s="16" t="s">
        <v>25</v>
      </c>
      <c r="D18" s="43" t="s">
        <v>47</v>
      </c>
      <c r="E18" s="29">
        <f>F18+I18</f>
        <v>8784116</v>
      </c>
      <c r="F18" s="39">
        <v>8784116</v>
      </c>
      <c r="G18" s="39">
        <v>7066123</v>
      </c>
      <c r="H18" s="39">
        <v>951432</v>
      </c>
      <c r="I18" s="32"/>
      <c r="J18" s="29">
        <f>L18+O18</f>
        <v>204779</v>
      </c>
      <c r="K18" s="32"/>
      <c r="L18" s="39">
        <v>204779</v>
      </c>
      <c r="M18" s="39"/>
      <c r="N18" s="39"/>
      <c r="O18" s="39"/>
      <c r="P18" s="29">
        <f t="shared" si="0"/>
        <v>8988895</v>
      </c>
    </row>
    <row r="19" spans="1:16" s="14" customFormat="1" ht="30.75" customHeight="1" thickBot="1">
      <c r="A19" s="42" t="s">
        <v>109</v>
      </c>
      <c r="B19" s="16" t="s">
        <v>110</v>
      </c>
      <c r="C19" s="16" t="s">
        <v>23</v>
      </c>
      <c r="D19" s="43" t="s">
        <v>111</v>
      </c>
      <c r="E19" s="29">
        <f>F19+I19</f>
        <v>8448714</v>
      </c>
      <c r="F19" s="39">
        <v>8448714</v>
      </c>
      <c r="G19" s="39">
        <v>4793795</v>
      </c>
      <c r="H19" s="39">
        <v>2860474</v>
      </c>
      <c r="I19" s="32"/>
      <c r="J19" s="29">
        <f>L19+O19</f>
        <v>809721</v>
      </c>
      <c r="K19" s="32"/>
      <c r="L19" s="39">
        <v>809721</v>
      </c>
      <c r="M19" s="39"/>
      <c r="N19" s="39"/>
      <c r="O19" s="39"/>
      <c r="P19" s="29">
        <f t="shared" si="0"/>
        <v>9258435</v>
      </c>
    </row>
    <row r="20" spans="1:16" s="14" customFormat="1" ht="34.5" customHeight="1" thickBot="1">
      <c r="A20" s="42" t="s">
        <v>112</v>
      </c>
      <c r="B20" s="16" t="s">
        <v>113</v>
      </c>
      <c r="C20" s="16" t="s">
        <v>23</v>
      </c>
      <c r="D20" s="43" t="s">
        <v>111</v>
      </c>
      <c r="E20" s="29">
        <f aca="true" t="shared" si="2" ref="E20:E26">F20+I20</f>
        <v>21837000</v>
      </c>
      <c r="F20" s="39">
        <v>21837000</v>
      </c>
      <c r="G20" s="39">
        <v>21837000</v>
      </c>
      <c r="H20" s="39"/>
      <c r="I20" s="32"/>
      <c r="J20" s="29"/>
      <c r="K20" s="32"/>
      <c r="L20" s="39"/>
      <c r="M20" s="39"/>
      <c r="N20" s="39"/>
      <c r="O20" s="39"/>
      <c r="P20" s="29">
        <f t="shared" si="0"/>
        <v>21837000</v>
      </c>
    </row>
    <row r="21" spans="1:16" s="14" customFormat="1" ht="65.25" customHeight="1" hidden="1" thickBot="1">
      <c r="A21" s="42"/>
      <c r="B21" s="16"/>
      <c r="C21" s="16"/>
      <c r="D21" s="43" t="s">
        <v>70</v>
      </c>
      <c r="E21" s="29">
        <f t="shared" si="2"/>
        <v>0</v>
      </c>
      <c r="F21" s="39"/>
      <c r="G21" s="39"/>
      <c r="H21" s="39"/>
      <c r="I21" s="32"/>
      <c r="J21" s="29"/>
      <c r="K21" s="32"/>
      <c r="L21" s="39"/>
      <c r="M21" s="39"/>
      <c r="N21" s="39"/>
      <c r="O21" s="39"/>
      <c r="P21" s="29">
        <f t="shared" si="0"/>
        <v>0</v>
      </c>
    </row>
    <row r="22" spans="1:16" s="14" customFormat="1" ht="51" customHeight="1" thickBot="1">
      <c r="A22" s="42" t="s">
        <v>121</v>
      </c>
      <c r="B22" s="16" t="s">
        <v>122</v>
      </c>
      <c r="C22" s="16" t="s">
        <v>11</v>
      </c>
      <c r="D22" s="43" t="s">
        <v>123</v>
      </c>
      <c r="E22" s="29">
        <f t="shared" si="2"/>
        <v>91068</v>
      </c>
      <c r="F22" s="39">
        <v>91068</v>
      </c>
      <c r="G22" s="39">
        <v>91068</v>
      </c>
      <c r="H22" s="39"/>
      <c r="I22" s="32"/>
      <c r="J22" s="29">
        <v>46211</v>
      </c>
      <c r="K22" s="32">
        <v>46211</v>
      </c>
      <c r="L22" s="39"/>
      <c r="M22" s="39"/>
      <c r="N22" s="39"/>
      <c r="O22" s="39">
        <v>46211</v>
      </c>
      <c r="P22" s="29">
        <f t="shared" si="0"/>
        <v>137279</v>
      </c>
    </row>
    <row r="23" spans="1:16" s="14" customFormat="1" ht="35.25" customHeight="1">
      <c r="A23" s="45" t="s">
        <v>114</v>
      </c>
      <c r="B23" s="16" t="s">
        <v>115</v>
      </c>
      <c r="C23" s="16" t="s">
        <v>10</v>
      </c>
      <c r="D23" s="57" t="s">
        <v>67</v>
      </c>
      <c r="E23" s="29">
        <f t="shared" si="2"/>
        <v>1325166</v>
      </c>
      <c r="F23" s="34">
        <v>1325166</v>
      </c>
      <c r="G23" s="34">
        <v>1294675</v>
      </c>
      <c r="H23" s="34">
        <v>29291</v>
      </c>
      <c r="I23" s="33"/>
      <c r="J23" s="29">
        <f>L23+O23</f>
        <v>7000</v>
      </c>
      <c r="K23" s="33"/>
      <c r="L23" s="34">
        <v>7000</v>
      </c>
      <c r="M23" s="33"/>
      <c r="N23" s="33"/>
      <c r="O23" s="33"/>
      <c r="P23" s="29">
        <f t="shared" si="0"/>
        <v>1332166</v>
      </c>
    </row>
    <row r="24" spans="1:16" s="14" customFormat="1" ht="33" customHeight="1">
      <c r="A24" s="25" t="s">
        <v>116</v>
      </c>
      <c r="B24" s="17" t="s">
        <v>117</v>
      </c>
      <c r="C24" s="62" t="s">
        <v>10</v>
      </c>
      <c r="D24" s="58" t="s">
        <v>68</v>
      </c>
      <c r="E24" s="63">
        <f t="shared" si="2"/>
        <v>829041</v>
      </c>
      <c r="F24" s="38">
        <v>829041</v>
      </c>
      <c r="G24" s="38">
        <v>817576</v>
      </c>
      <c r="H24" s="38">
        <v>11465</v>
      </c>
      <c r="I24" s="29"/>
      <c r="J24" s="29">
        <f>L24+O24</f>
        <v>35001</v>
      </c>
      <c r="K24" s="29"/>
      <c r="L24" s="38">
        <v>35001</v>
      </c>
      <c r="M24" s="38">
        <v>33001</v>
      </c>
      <c r="N24" s="29"/>
      <c r="O24" s="29"/>
      <c r="P24" s="29">
        <f t="shared" si="0"/>
        <v>864042</v>
      </c>
    </row>
    <row r="25" spans="1:16" s="14" customFormat="1" ht="24" customHeight="1" hidden="1">
      <c r="A25" s="25" t="s">
        <v>80</v>
      </c>
      <c r="B25" s="17" t="s">
        <v>48</v>
      </c>
      <c r="C25" s="17" t="s">
        <v>11</v>
      </c>
      <c r="D25" s="58" t="s">
        <v>49</v>
      </c>
      <c r="E25" s="60"/>
      <c r="F25" s="61"/>
      <c r="G25" s="61"/>
      <c r="H25" s="61"/>
      <c r="I25" s="29"/>
      <c r="J25" s="29"/>
      <c r="K25" s="29"/>
      <c r="L25" s="38"/>
      <c r="M25" s="38"/>
      <c r="N25" s="29"/>
      <c r="O25" s="29"/>
      <c r="P25" s="29">
        <f t="shared" si="0"/>
        <v>0</v>
      </c>
    </row>
    <row r="26" spans="1:16" s="14" customFormat="1" ht="45.75" customHeight="1" thickBot="1">
      <c r="A26" s="45" t="s">
        <v>87</v>
      </c>
      <c r="B26" s="16" t="s">
        <v>39</v>
      </c>
      <c r="C26" s="16" t="s">
        <v>91</v>
      </c>
      <c r="D26" s="50" t="s">
        <v>92</v>
      </c>
      <c r="E26" s="29">
        <f t="shared" si="2"/>
        <v>653191</v>
      </c>
      <c r="F26" s="34">
        <v>653191</v>
      </c>
      <c r="G26" s="34"/>
      <c r="H26" s="34">
        <v>653191</v>
      </c>
      <c r="I26" s="33"/>
      <c r="J26" s="29"/>
      <c r="K26" s="33"/>
      <c r="L26" s="33"/>
      <c r="M26" s="33"/>
      <c r="N26" s="33"/>
      <c r="O26" s="33"/>
      <c r="P26" s="29">
        <f t="shared" si="0"/>
        <v>653191</v>
      </c>
    </row>
    <row r="27" spans="1:16" s="24" customFormat="1" ht="30.75" hidden="1" thickBot="1">
      <c r="A27" s="42" t="s">
        <v>73</v>
      </c>
      <c r="B27" s="17" t="s">
        <v>40</v>
      </c>
      <c r="C27" s="17" t="s">
        <v>27</v>
      </c>
      <c r="D27" s="44" t="s">
        <v>26</v>
      </c>
      <c r="E27" s="29">
        <f aca="true" t="shared" si="3" ref="E27:E33">F27+I27</f>
        <v>0</v>
      </c>
      <c r="F27" s="30"/>
      <c r="G27" s="30"/>
      <c r="H27" s="30"/>
      <c r="I27" s="30"/>
      <c r="J27" s="29">
        <f aca="true" t="shared" si="4" ref="J27:J33">L27+O27</f>
        <v>0</v>
      </c>
      <c r="K27" s="30"/>
      <c r="L27" s="30"/>
      <c r="M27" s="30"/>
      <c r="N27" s="30"/>
      <c r="O27" s="30"/>
      <c r="P27" s="29">
        <f t="shared" si="0"/>
        <v>0</v>
      </c>
    </row>
    <row r="28" spans="1:16" s="24" customFormat="1" ht="33" customHeight="1" thickBot="1">
      <c r="A28" s="42" t="s">
        <v>74</v>
      </c>
      <c r="B28" s="17" t="s">
        <v>41</v>
      </c>
      <c r="C28" s="17" t="s">
        <v>27</v>
      </c>
      <c r="D28" s="43" t="s">
        <v>42</v>
      </c>
      <c r="E28" s="64">
        <f t="shared" si="3"/>
        <v>10000</v>
      </c>
      <c r="F28" s="65">
        <v>10000</v>
      </c>
      <c r="G28" s="30"/>
      <c r="H28" s="30"/>
      <c r="I28" s="30"/>
      <c r="J28" s="29">
        <f t="shared" si="4"/>
        <v>0</v>
      </c>
      <c r="K28" s="30"/>
      <c r="L28" s="30"/>
      <c r="M28" s="30"/>
      <c r="N28" s="30"/>
      <c r="O28" s="30"/>
      <c r="P28" s="29">
        <f t="shared" si="0"/>
        <v>10000</v>
      </c>
    </row>
    <row r="29" spans="1:16" s="24" customFormat="1" ht="30.75" thickBot="1">
      <c r="A29" s="42" t="s">
        <v>75</v>
      </c>
      <c r="B29" s="17" t="s">
        <v>43</v>
      </c>
      <c r="C29" s="17" t="s">
        <v>27</v>
      </c>
      <c r="D29" s="43" t="s">
        <v>44</v>
      </c>
      <c r="E29" s="64">
        <f t="shared" si="3"/>
        <v>237239</v>
      </c>
      <c r="F29" s="65">
        <v>237239</v>
      </c>
      <c r="G29" s="30"/>
      <c r="H29" s="30"/>
      <c r="I29" s="30"/>
      <c r="J29" s="29">
        <f t="shared" si="4"/>
        <v>0</v>
      </c>
      <c r="K29" s="30"/>
      <c r="L29" s="30"/>
      <c r="M29" s="30"/>
      <c r="N29" s="30"/>
      <c r="O29" s="30"/>
      <c r="P29" s="29">
        <f t="shared" si="0"/>
        <v>237239</v>
      </c>
    </row>
    <row r="30" spans="1:16" s="24" customFormat="1" ht="30" customHeight="1" thickBot="1">
      <c r="A30" s="42" t="s">
        <v>76</v>
      </c>
      <c r="B30" s="17" t="s">
        <v>45</v>
      </c>
      <c r="C30" s="17" t="s">
        <v>27</v>
      </c>
      <c r="D30" s="43" t="s">
        <v>28</v>
      </c>
      <c r="E30" s="64">
        <f t="shared" si="3"/>
        <v>136600</v>
      </c>
      <c r="F30" s="65">
        <v>136600</v>
      </c>
      <c r="G30" s="30"/>
      <c r="H30" s="30"/>
      <c r="I30" s="30"/>
      <c r="J30" s="29">
        <f t="shared" si="4"/>
        <v>0</v>
      </c>
      <c r="K30" s="30"/>
      <c r="L30" s="30"/>
      <c r="M30" s="30"/>
      <c r="N30" s="30"/>
      <c r="O30" s="30"/>
      <c r="P30" s="29">
        <f t="shared" si="0"/>
        <v>136600</v>
      </c>
    </row>
    <row r="31" spans="1:16" s="24" customFormat="1" ht="30" customHeight="1" thickBot="1">
      <c r="A31" s="25" t="s">
        <v>82</v>
      </c>
      <c r="B31" s="26">
        <v>3032</v>
      </c>
      <c r="C31" s="26">
        <v>1070</v>
      </c>
      <c r="D31" s="43" t="s">
        <v>33</v>
      </c>
      <c r="E31" s="64">
        <f>F31+I31</f>
        <v>50000</v>
      </c>
      <c r="F31" s="65">
        <v>50000</v>
      </c>
      <c r="G31" s="29"/>
      <c r="H31" s="29"/>
      <c r="I31" s="29"/>
      <c r="J31" s="29">
        <f t="shared" si="4"/>
        <v>0</v>
      </c>
      <c r="K31" s="29"/>
      <c r="L31" s="29"/>
      <c r="M31" s="29"/>
      <c r="N31" s="29"/>
      <c r="O31" s="29"/>
      <c r="P31" s="29">
        <f t="shared" si="0"/>
        <v>50000</v>
      </c>
    </row>
    <row r="32" spans="1:16" s="24" customFormat="1" ht="30" customHeight="1" thickBot="1">
      <c r="A32" s="25" t="s">
        <v>83</v>
      </c>
      <c r="B32" s="26">
        <v>3033</v>
      </c>
      <c r="C32" s="26">
        <v>1070</v>
      </c>
      <c r="D32" s="43" t="s">
        <v>34</v>
      </c>
      <c r="E32" s="64">
        <f>F32+I32</f>
        <v>200000</v>
      </c>
      <c r="F32" s="65">
        <v>200000</v>
      </c>
      <c r="G32" s="29"/>
      <c r="H32" s="29"/>
      <c r="I32" s="29"/>
      <c r="J32" s="29">
        <f t="shared" si="4"/>
        <v>0</v>
      </c>
      <c r="K32" s="29"/>
      <c r="L32" s="29"/>
      <c r="M32" s="29"/>
      <c r="N32" s="29"/>
      <c r="O32" s="29"/>
      <c r="P32" s="29">
        <f t="shared" si="0"/>
        <v>200000</v>
      </c>
    </row>
    <row r="33" spans="1:16" s="24" customFormat="1" ht="67.5" customHeight="1">
      <c r="A33" s="42" t="s">
        <v>77</v>
      </c>
      <c r="B33" s="17" t="s">
        <v>29</v>
      </c>
      <c r="C33" s="17" t="s">
        <v>22</v>
      </c>
      <c r="D33" s="55" t="s">
        <v>30</v>
      </c>
      <c r="E33" s="29">
        <f t="shared" si="3"/>
        <v>2808617</v>
      </c>
      <c r="F33" s="30">
        <v>2808617</v>
      </c>
      <c r="G33" s="30">
        <v>2758713</v>
      </c>
      <c r="H33" s="30">
        <v>37284</v>
      </c>
      <c r="I33" s="30"/>
      <c r="J33" s="29">
        <f t="shared" si="4"/>
        <v>40001</v>
      </c>
      <c r="K33" s="30"/>
      <c r="L33" s="30">
        <v>40001</v>
      </c>
      <c r="M33" s="30">
        <v>18300</v>
      </c>
      <c r="N33" s="30"/>
      <c r="O33" s="30"/>
      <c r="P33" s="29">
        <f t="shared" si="0"/>
        <v>2848618</v>
      </c>
    </row>
    <row r="34" spans="1:16" s="24" customFormat="1" ht="75" customHeight="1">
      <c r="A34" s="42" t="s">
        <v>84</v>
      </c>
      <c r="B34" s="26">
        <v>3160</v>
      </c>
      <c r="C34" s="27" t="s">
        <v>24</v>
      </c>
      <c r="D34" s="47" t="s">
        <v>51</v>
      </c>
      <c r="E34" s="29">
        <f>F34+I34</f>
        <v>60000</v>
      </c>
      <c r="F34" s="38">
        <v>60000</v>
      </c>
      <c r="G34" s="29"/>
      <c r="H34" s="29"/>
      <c r="I34" s="29"/>
      <c r="J34" s="29"/>
      <c r="K34" s="29"/>
      <c r="L34" s="29"/>
      <c r="M34" s="29"/>
      <c r="N34" s="29"/>
      <c r="O34" s="29"/>
      <c r="P34" s="29">
        <f t="shared" si="0"/>
        <v>60000</v>
      </c>
    </row>
    <row r="35" spans="1:16" s="24" customFormat="1" ht="30" customHeight="1" thickBot="1">
      <c r="A35" s="42" t="s">
        <v>85</v>
      </c>
      <c r="B35" s="26">
        <v>3242</v>
      </c>
      <c r="C35" s="17" t="s">
        <v>0</v>
      </c>
      <c r="D35" s="49" t="s">
        <v>56</v>
      </c>
      <c r="E35" s="29">
        <f>F35+I35</f>
        <v>288040</v>
      </c>
      <c r="F35" s="30">
        <v>288040</v>
      </c>
      <c r="G35" s="31"/>
      <c r="H35" s="31"/>
      <c r="I35" s="31"/>
      <c r="J35" s="29">
        <f>L35+O35</f>
        <v>0</v>
      </c>
      <c r="K35" s="31"/>
      <c r="L35" s="31"/>
      <c r="M35" s="31"/>
      <c r="N35" s="31"/>
      <c r="O35" s="31"/>
      <c r="P35" s="29">
        <f t="shared" si="0"/>
        <v>288040</v>
      </c>
    </row>
    <row r="36" spans="1:16" s="24" customFormat="1" ht="15.75" thickBot="1">
      <c r="A36" s="42"/>
      <c r="B36" s="26"/>
      <c r="C36" s="17"/>
      <c r="D36" s="43" t="s">
        <v>69</v>
      </c>
      <c r="E36" s="29"/>
      <c r="F36" s="31"/>
      <c r="G36" s="31"/>
      <c r="H36" s="31"/>
      <c r="I36" s="31"/>
      <c r="J36" s="29"/>
      <c r="K36" s="31"/>
      <c r="L36" s="31"/>
      <c r="M36" s="31"/>
      <c r="N36" s="31"/>
      <c r="O36" s="31"/>
      <c r="P36" s="29"/>
    </row>
    <row r="37" spans="1:16" s="24" customFormat="1" ht="23.25" customHeight="1">
      <c r="A37" s="42"/>
      <c r="B37" s="26"/>
      <c r="C37" s="17"/>
      <c r="D37" s="49" t="s">
        <v>93</v>
      </c>
      <c r="E37" s="29">
        <f>F37+I37</f>
        <v>138040</v>
      </c>
      <c r="F37" s="30">
        <v>138040</v>
      </c>
      <c r="G37" s="31"/>
      <c r="H37" s="31"/>
      <c r="I37" s="31"/>
      <c r="J37" s="29"/>
      <c r="K37" s="31"/>
      <c r="L37" s="31"/>
      <c r="M37" s="31"/>
      <c r="N37" s="31"/>
      <c r="O37" s="31"/>
      <c r="P37" s="29">
        <f t="shared" si="0"/>
        <v>138040</v>
      </c>
    </row>
    <row r="38" spans="1:16" s="24" customFormat="1" ht="30" customHeight="1" thickBot="1">
      <c r="A38" s="42" t="s">
        <v>86</v>
      </c>
      <c r="B38" s="26">
        <v>4030</v>
      </c>
      <c r="C38" s="27" t="s">
        <v>18</v>
      </c>
      <c r="D38" s="56" t="s">
        <v>52</v>
      </c>
      <c r="E38" s="29">
        <f aca="true" t="shared" si="5" ref="E38:E47">F38+I38</f>
        <v>1087927</v>
      </c>
      <c r="F38" s="38">
        <v>1087927</v>
      </c>
      <c r="G38" s="38">
        <v>1015227</v>
      </c>
      <c r="H38" s="38">
        <v>67000</v>
      </c>
      <c r="I38" s="29"/>
      <c r="J38" s="29">
        <f>L38+O38</f>
        <v>10500</v>
      </c>
      <c r="K38" s="29"/>
      <c r="L38" s="38">
        <v>500</v>
      </c>
      <c r="M38" s="29"/>
      <c r="N38" s="29"/>
      <c r="O38" s="38">
        <v>10000</v>
      </c>
      <c r="P38" s="29">
        <f aca="true" t="shared" si="6" ref="P38:P47">E38+J38</f>
        <v>1098427</v>
      </c>
    </row>
    <row r="39" spans="1:16" s="24" customFormat="1" ht="30" customHeight="1" thickBot="1">
      <c r="A39" s="42" t="s">
        <v>88</v>
      </c>
      <c r="B39" s="26">
        <v>4040</v>
      </c>
      <c r="C39" s="27" t="s">
        <v>18</v>
      </c>
      <c r="D39" s="46" t="s">
        <v>53</v>
      </c>
      <c r="E39" s="29">
        <f t="shared" si="5"/>
        <v>733956</v>
      </c>
      <c r="F39" s="38">
        <v>733956</v>
      </c>
      <c r="G39" s="38">
        <v>581963</v>
      </c>
      <c r="H39" s="38">
        <v>150793</v>
      </c>
      <c r="I39" s="29"/>
      <c r="J39" s="29">
        <f>L39+O39</f>
        <v>2000</v>
      </c>
      <c r="K39" s="38"/>
      <c r="L39" s="38">
        <v>2000</v>
      </c>
      <c r="M39" s="38"/>
      <c r="N39" s="38"/>
      <c r="O39" s="38"/>
      <c r="P39" s="29">
        <f t="shared" si="6"/>
        <v>735956</v>
      </c>
    </row>
    <row r="40" spans="1:16" s="24" customFormat="1" ht="30" customHeight="1" thickBot="1">
      <c r="A40" s="42" t="s">
        <v>89</v>
      </c>
      <c r="B40" s="26">
        <v>4060</v>
      </c>
      <c r="C40" s="27" t="s">
        <v>35</v>
      </c>
      <c r="D40" s="46" t="s">
        <v>54</v>
      </c>
      <c r="E40" s="29">
        <f t="shared" si="5"/>
        <v>2814084</v>
      </c>
      <c r="F40" s="38">
        <v>2814084</v>
      </c>
      <c r="G40" s="38">
        <v>2388515</v>
      </c>
      <c r="H40" s="38">
        <v>382469</v>
      </c>
      <c r="I40" s="29"/>
      <c r="J40" s="29">
        <f>L40+O40</f>
        <v>12500</v>
      </c>
      <c r="K40" s="38"/>
      <c r="L40" s="38">
        <v>12500</v>
      </c>
      <c r="M40" s="38"/>
      <c r="N40" s="38"/>
      <c r="O40" s="38"/>
      <c r="P40" s="29">
        <f t="shared" si="6"/>
        <v>2826584</v>
      </c>
    </row>
    <row r="41" spans="1:16" s="24" customFormat="1" ht="30.75" hidden="1" thickBot="1">
      <c r="A41" s="42" t="s">
        <v>90</v>
      </c>
      <c r="B41" s="26">
        <v>4081</v>
      </c>
      <c r="C41" s="27" t="s">
        <v>16</v>
      </c>
      <c r="D41" s="46" t="s">
        <v>94</v>
      </c>
      <c r="E41" s="60"/>
      <c r="F41" s="61"/>
      <c r="G41" s="61"/>
      <c r="H41" s="38"/>
      <c r="I41" s="29"/>
      <c r="J41" s="29"/>
      <c r="K41" s="38"/>
      <c r="L41" s="38"/>
      <c r="M41" s="38"/>
      <c r="N41" s="38"/>
      <c r="O41" s="38"/>
      <c r="P41" s="29">
        <f t="shared" si="6"/>
        <v>0</v>
      </c>
    </row>
    <row r="42" spans="1:16" s="24" customFormat="1" ht="30" customHeight="1">
      <c r="A42" s="45" t="s">
        <v>81</v>
      </c>
      <c r="B42" s="16" t="s">
        <v>50</v>
      </c>
      <c r="C42" s="16" t="s">
        <v>19</v>
      </c>
      <c r="D42" s="59" t="s">
        <v>20</v>
      </c>
      <c r="E42" s="29">
        <f t="shared" si="5"/>
        <v>634837</v>
      </c>
      <c r="F42" s="34">
        <v>634837</v>
      </c>
      <c r="G42" s="34">
        <v>634837</v>
      </c>
      <c r="H42" s="33"/>
      <c r="I42" s="33"/>
      <c r="J42" s="29">
        <f>L42+O42</f>
        <v>0</v>
      </c>
      <c r="K42" s="33"/>
      <c r="L42" s="33"/>
      <c r="M42" s="33"/>
      <c r="N42" s="33"/>
      <c r="O42" s="33"/>
      <c r="P42" s="29">
        <f t="shared" si="6"/>
        <v>634837</v>
      </c>
    </row>
    <row r="43" spans="1:16" s="24" customFormat="1" ht="30" customHeight="1">
      <c r="A43" s="45" t="s">
        <v>95</v>
      </c>
      <c r="B43" s="16" t="s">
        <v>97</v>
      </c>
      <c r="C43" s="16" t="s">
        <v>99</v>
      </c>
      <c r="D43" s="55" t="s">
        <v>100</v>
      </c>
      <c r="E43" s="64">
        <f t="shared" si="5"/>
        <v>1380000</v>
      </c>
      <c r="F43" s="34">
        <v>1380000</v>
      </c>
      <c r="G43" s="41"/>
      <c r="H43" s="33"/>
      <c r="I43" s="33"/>
      <c r="J43" s="29"/>
      <c r="K43" s="33"/>
      <c r="L43" s="33"/>
      <c r="M43" s="33"/>
      <c r="N43" s="33"/>
      <c r="O43" s="33"/>
      <c r="P43" s="29">
        <f t="shared" si="6"/>
        <v>1380000</v>
      </c>
    </row>
    <row r="44" spans="1:16" s="24" customFormat="1" ht="21" customHeight="1">
      <c r="A44" s="45" t="s">
        <v>96</v>
      </c>
      <c r="B44" s="16" t="s">
        <v>98</v>
      </c>
      <c r="C44" s="16" t="s">
        <v>99</v>
      </c>
      <c r="D44" s="55" t="s">
        <v>118</v>
      </c>
      <c r="E44" s="64">
        <f t="shared" si="5"/>
        <v>697319</v>
      </c>
      <c r="F44" s="34">
        <v>697319</v>
      </c>
      <c r="G44" s="33"/>
      <c r="H44" s="34">
        <v>397319</v>
      </c>
      <c r="I44" s="33"/>
      <c r="J44" s="29"/>
      <c r="K44" s="33"/>
      <c r="L44" s="33"/>
      <c r="M44" s="33"/>
      <c r="N44" s="33"/>
      <c r="O44" s="33"/>
      <c r="P44" s="29">
        <f t="shared" si="6"/>
        <v>697319</v>
      </c>
    </row>
    <row r="45" spans="1:16" s="14" customFormat="1" ht="30">
      <c r="A45" s="42" t="s">
        <v>78</v>
      </c>
      <c r="B45" s="17" t="s">
        <v>46</v>
      </c>
      <c r="C45" s="17" t="s">
        <v>31</v>
      </c>
      <c r="D45" s="55" t="s">
        <v>32</v>
      </c>
      <c r="E45" s="29">
        <f t="shared" si="5"/>
        <v>596256</v>
      </c>
      <c r="F45" s="38">
        <v>596256</v>
      </c>
      <c r="G45" s="38">
        <v>596256</v>
      </c>
      <c r="H45" s="29"/>
      <c r="I45" s="29"/>
      <c r="J45" s="29">
        <f>L45+O45</f>
        <v>0</v>
      </c>
      <c r="K45" s="29"/>
      <c r="L45" s="29"/>
      <c r="M45" s="29"/>
      <c r="N45" s="29"/>
      <c r="O45" s="29"/>
      <c r="P45" s="29">
        <f t="shared" si="6"/>
        <v>596256</v>
      </c>
    </row>
    <row r="46" spans="1:16" s="14" customFormat="1" ht="34.5" customHeight="1">
      <c r="A46" s="42" t="s">
        <v>65</v>
      </c>
      <c r="B46" s="17" t="s">
        <v>59</v>
      </c>
      <c r="C46" s="17" t="s">
        <v>12</v>
      </c>
      <c r="D46" s="50" t="s">
        <v>66</v>
      </c>
      <c r="E46" s="64">
        <f t="shared" si="5"/>
        <v>250000</v>
      </c>
      <c r="F46" s="65">
        <v>250000</v>
      </c>
      <c r="G46" s="38"/>
      <c r="H46" s="38"/>
      <c r="I46" s="29"/>
      <c r="J46" s="29"/>
      <c r="K46" s="29"/>
      <c r="L46" s="29"/>
      <c r="M46" s="29"/>
      <c r="N46" s="29"/>
      <c r="O46" s="29"/>
      <c r="P46" s="29">
        <f t="shared" si="6"/>
        <v>250000</v>
      </c>
    </row>
    <row r="47" spans="1:16" s="14" customFormat="1" ht="15">
      <c r="A47" s="42" t="s">
        <v>119</v>
      </c>
      <c r="B47" s="27" t="s">
        <v>120</v>
      </c>
      <c r="C47" s="27" t="s">
        <v>17</v>
      </c>
      <c r="D47" s="28" t="s">
        <v>55</v>
      </c>
      <c r="E47" s="29">
        <f t="shared" si="5"/>
        <v>30000</v>
      </c>
      <c r="F47" s="38">
        <v>30000</v>
      </c>
      <c r="G47" s="29"/>
      <c r="H47" s="29"/>
      <c r="I47" s="29"/>
      <c r="J47" s="29">
        <f>L47+O47</f>
        <v>0</v>
      </c>
      <c r="K47" s="29"/>
      <c r="L47" s="29"/>
      <c r="M47" s="29"/>
      <c r="N47" s="29"/>
      <c r="O47" s="29"/>
      <c r="P47" s="29">
        <f t="shared" si="6"/>
        <v>30000</v>
      </c>
    </row>
    <row r="48" spans="1:16" s="13" customFormat="1" ht="19.5" customHeight="1">
      <c r="A48" s="22"/>
      <c r="B48" s="22"/>
      <c r="C48" s="22"/>
      <c r="D48" s="37" t="s">
        <v>4</v>
      </c>
      <c r="E48" s="32">
        <f>E16+E17+E18+E19+E20+E22+E23+E24+E25+E26+E28+E29+E30+E31+E32+E33+E34+E35+E38+E39+E40+E41+E42+E43+E44+E45+E46+E47</f>
        <v>66879420</v>
      </c>
      <c r="F48" s="32">
        <f aca="true" t="shared" si="7" ref="F48:P48">F16+F17+F18+F19+F20+F22+F23+F24+F25+F26+F28+F29+F30+F31+F32+F33+F34+F35+F38+F39+F40+F41+F42+F43+F44+F45+F46+F47</f>
        <v>66879420</v>
      </c>
      <c r="G48" s="32">
        <f t="shared" si="7"/>
        <v>56159434</v>
      </c>
      <c r="H48" s="32">
        <f t="shared" si="7"/>
        <v>5906754</v>
      </c>
      <c r="I48" s="32">
        <f t="shared" si="7"/>
        <v>0</v>
      </c>
      <c r="J48" s="32">
        <f t="shared" si="7"/>
        <v>1167713</v>
      </c>
      <c r="K48" s="32">
        <f t="shared" si="7"/>
        <v>46211</v>
      </c>
      <c r="L48" s="32">
        <f t="shared" si="7"/>
        <v>1111502</v>
      </c>
      <c r="M48" s="32">
        <f t="shared" si="7"/>
        <v>51301</v>
      </c>
      <c r="N48" s="32">
        <f t="shared" si="7"/>
        <v>0</v>
      </c>
      <c r="O48" s="32">
        <f t="shared" si="7"/>
        <v>56211</v>
      </c>
      <c r="P48" s="32">
        <f t="shared" si="7"/>
        <v>68047133</v>
      </c>
    </row>
    <row r="49" spans="1:16" ht="22.5" customHeight="1">
      <c r="A49" s="3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>
      <c r="A50" s="35"/>
      <c r="B50" s="12"/>
      <c r="C50" s="12"/>
      <c r="D50" s="79"/>
      <c r="E50" s="79"/>
      <c r="F50" s="79"/>
      <c r="G50" s="12"/>
      <c r="H50" s="12"/>
      <c r="I50" s="12"/>
      <c r="J50" s="12"/>
      <c r="K50" s="12"/>
      <c r="L50" s="12"/>
      <c r="M50" s="35"/>
      <c r="N50" s="12"/>
      <c r="O50" s="40"/>
      <c r="P50" s="36"/>
    </row>
    <row r="51" ht="12.75">
      <c r="E51" s="18"/>
    </row>
    <row r="52" spans="5:16" ht="12.7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</sheetData>
  <sheetProtection/>
  <mergeCells count="29">
    <mergeCell ref="E6:I6"/>
    <mergeCell ref="A8:B8"/>
    <mergeCell ref="A7:B7"/>
    <mergeCell ref="D50:F50"/>
    <mergeCell ref="G10:H10"/>
    <mergeCell ref="I10:I12"/>
    <mergeCell ref="G11:G12"/>
    <mergeCell ref="H11:H12"/>
    <mergeCell ref="D9:D12"/>
    <mergeCell ref="E9:I9"/>
    <mergeCell ref="N1:P1"/>
    <mergeCell ref="N2:P2"/>
    <mergeCell ref="N5:P5"/>
    <mergeCell ref="J10:J12"/>
    <mergeCell ref="N3:P3"/>
    <mergeCell ref="N4:P4"/>
    <mergeCell ref="M11:M12"/>
    <mergeCell ref="J9:O9"/>
    <mergeCell ref="P9:P12"/>
    <mergeCell ref="O10:O12"/>
    <mergeCell ref="A9:A12"/>
    <mergeCell ref="N11:N12"/>
    <mergeCell ref="E10:E12"/>
    <mergeCell ref="F10:F12"/>
    <mergeCell ref="L10:L12"/>
    <mergeCell ref="M10:N10"/>
    <mergeCell ref="K10:K12"/>
    <mergeCell ref="B9:B12"/>
    <mergeCell ref="C9:C12"/>
  </mergeCells>
  <printOptions horizontalCentered="1"/>
  <pageMargins left="0.21" right="0.18" top="0.76" bottom="0.33" header="0.11811023622047245" footer="0.16"/>
  <pageSetup blackAndWhite="1" fitToHeight="5" fitToWidth="1" horizontalDpi="600" verticalDpi="600" orientation="landscape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 ОЛЬГА</dc:creator>
  <cp:keywords/>
  <dc:description/>
  <cp:lastModifiedBy>User</cp:lastModifiedBy>
  <cp:lastPrinted>2020-12-22T11:47:27Z</cp:lastPrinted>
  <dcterms:created xsi:type="dcterms:W3CDTF">2016-10-26T11:29:24Z</dcterms:created>
  <dcterms:modified xsi:type="dcterms:W3CDTF">2020-12-23T12:47:26Z</dcterms:modified>
  <cp:category/>
  <cp:version/>
  <cp:contentType/>
  <cp:contentStatus/>
</cp:coreProperties>
</file>