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835" windowHeight="1183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/>
  <c r="E53" l="1"/>
  <c r="E82" l="1"/>
  <c r="E81"/>
  <c r="E80"/>
  <c r="E76"/>
  <c r="E75"/>
  <c r="E72"/>
  <c r="E71"/>
  <c r="E68"/>
  <c r="E67"/>
  <c r="E64"/>
  <c r="E63"/>
  <c r="E62"/>
  <c r="E59"/>
  <c r="E58"/>
  <c r="E56"/>
  <c r="E55"/>
  <c r="E86" l="1"/>
  <c r="E85"/>
  <c r="E87"/>
  <c r="C87"/>
  <c r="E90"/>
  <c r="E91"/>
  <c r="E92"/>
  <c r="E89"/>
  <c r="C93"/>
  <c r="E83"/>
  <c r="C83"/>
  <c r="E77"/>
  <c r="E73"/>
  <c r="C77"/>
  <c r="C73"/>
  <c r="E69"/>
  <c r="C69"/>
  <c r="E65"/>
  <c r="C65"/>
  <c r="E60"/>
  <c r="C60"/>
  <c r="E47"/>
  <c r="E46"/>
  <c r="C48"/>
  <c r="E41"/>
  <c r="E42"/>
  <c r="E43"/>
  <c r="E40"/>
  <c r="C44"/>
  <c r="E36"/>
  <c r="E37"/>
  <c r="E35"/>
  <c r="C38"/>
  <c r="E30"/>
  <c r="E31"/>
  <c r="E32"/>
  <c r="E29"/>
  <c r="C33"/>
  <c r="E25"/>
  <c r="E26"/>
  <c r="E24"/>
  <c r="C27"/>
  <c r="E18"/>
  <c r="E20"/>
  <c r="E21"/>
  <c r="E17"/>
  <c r="C22"/>
  <c r="E11"/>
  <c r="E12"/>
  <c r="E13"/>
  <c r="E14"/>
  <c r="E10"/>
  <c r="C15"/>
  <c r="C49" l="1"/>
  <c r="E22"/>
  <c r="E38"/>
  <c r="C94"/>
  <c r="C95" s="1"/>
  <c r="E33"/>
  <c r="E27"/>
  <c r="E44"/>
  <c r="E93"/>
  <c r="E94" s="1"/>
  <c r="E48"/>
  <c r="E15"/>
  <c r="E49" l="1"/>
  <c r="E95" s="1"/>
</calcChain>
</file>

<file path=xl/sharedStrings.xml><?xml version="1.0" encoding="utf-8"?>
<sst xmlns="http://schemas.openxmlformats.org/spreadsheetml/2006/main" count="142" uniqueCount="69">
  <si>
    <t>Посада або структурний підрозділ </t>
  </si>
  <si>
    <t>Кількість штатних одиниць </t>
  </si>
  <si>
    <t>І. АПАРАТ ПЕЧЕНІЗЬКОЇ СЕЛИЩНОЇ РАДИ</t>
  </si>
  <si>
    <t>1. Апарат селищної ради</t>
  </si>
  <si>
    <t>1.</t>
  </si>
  <si>
    <t xml:space="preserve">Селищний голова </t>
  </si>
  <si>
    <t>2.</t>
  </si>
  <si>
    <t xml:space="preserve">Секретар селищної ради </t>
  </si>
  <si>
    <t>3.</t>
  </si>
  <si>
    <t>Перший заступник голови</t>
  </si>
  <si>
    <t>4.</t>
  </si>
  <si>
    <t>Заступник голови з питань діяльності виконавчих органів ради</t>
  </si>
  <si>
    <t>5.</t>
  </si>
  <si>
    <t>Керуючий справами виконавчого комітету</t>
  </si>
  <si>
    <t>Відділ юридичного та кадрового забезпечення</t>
  </si>
  <si>
    <t>Начальник відділу</t>
  </si>
  <si>
    <t>Головний спеціаліст</t>
  </si>
  <si>
    <t xml:space="preserve">Спеціаліст </t>
  </si>
  <si>
    <t>Державний реєстратор</t>
  </si>
  <si>
    <t>Завідувач архіву</t>
  </si>
  <si>
    <t>Відділ економічного розвитку , інвестицій , торгівлі та комунальної власності</t>
  </si>
  <si>
    <t>Спеціаліст І категорії</t>
  </si>
  <si>
    <t>Відділ бухгалтерського обліку та звітності</t>
  </si>
  <si>
    <t xml:space="preserve">Касир </t>
  </si>
  <si>
    <t>Земельний відділ</t>
  </si>
  <si>
    <t>Загальний відділ</t>
  </si>
  <si>
    <t>Секретар керівника</t>
  </si>
  <si>
    <t xml:space="preserve">Діловод </t>
  </si>
  <si>
    <t>Оператор компюторгого набору</t>
  </si>
  <si>
    <t xml:space="preserve">Староста старостинського округу  </t>
  </si>
  <si>
    <t>Діловод старостинського округу</t>
  </si>
  <si>
    <t>Всього по апарату селищної ради</t>
  </si>
  <si>
    <t xml:space="preserve"> ІІ. ВИКОНАВЧІ ОРГАНИ ПЕЧЕНІЗЬКОЇ СЕЛИЩНОЇ РАДИ</t>
  </si>
  <si>
    <t>1. Фінансове управління селищної ради</t>
  </si>
  <si>
    <t xml:space="preserve">Начальник управління </t>
  </si>
  <si>
    <t>Бюджетний відділ</t>
  </si>
  <si>
    <t>Сектор доходів</t>
  </si>
  <si>
    <t>Завідувач сектору, головний бухгалтер</t>
  </si>
  <si>
    <t xml:space="preserve">Головний спеціаліст </t>
  </si>
  <si>
    <t>2. Відділ освіти , молоді та спорту селищної ради</t>
  </si>
  <si>
    <t xml:space="preserve">Начальник відділу </t>
  </si>
  <si>
    <t>3. Відділ культури та туризму селищної ради</t>
  </si>
  <si>
    <t>4. Відділ преси та інформації селищної ради</t>
  </si>
  <si>
    <t xml:space="preserve">5. Служба у справах дітей та сім ї </t>
  </si>
  <si>
    <t>6. Відділ житлово – комунального господарства, архітектури, містобудування та цивільного захисту населення селищної ради</t>
  </si>
  <si>
    <t>Спеціаліст</t>
  </si>
  <si>
    <t>7. Відділ - Центр надання адміністративних послуг</t>
  </si>
  <si>
    <t xml:space="preserve">Адміністратор </t>
  </si>
  <si>
    <t>8. Відділ господарського забезпечення</t>
  </si>
  <si>
    <t>Завідувач господарством</t>
  </si>
  <si>
    <t>Прибиральник службових приміщень</t>
  </si>
  <si>
    <t xml:space="preserve">Опалювач </t>
  </si>
  <si>
    <t xml:space="preserve">Водій </t>
  </si>
  <si>
    <t>Всього по виконавчих органах селищної ради</t>
  </si>
  <si>
    <t xml:space="preserve">РАЗОМ </t>
  </si>
  <si>
    <t>Посадовий оклад (грн.)</t>
  </si>
  <si>
    <t>N з/п</t>
  </si>
  <si>
    <t xml:space="preserve">Фонд заробітної плати на місяць
(грн.)
</t>
  </si>
  <si>
    <t xml:space="preserve">   1.       </t>
  </si>
  <si>
    <t xml:space="preserve">   2.       </t>
  </si>
  <si>
    <t>Начальник служби</t>
  </si>
  <si>
    <t>РАЗОМ</t>
  </si>
  <si>
    <t>____Печенізька селищна рада_ОТГ_____</t>
  </si>
  <si>
    <t xml:space="preserve">                             ШТАТНИЙ РОЗПИС на 2020_ рік                                  </t>
  </si>
  <si>
    <t xml:space="preserve">        (Додаток 2)</t>
  </si>
  <si>
    <t>2. Старостинські округи селищної ради</t>
  </si>
  <si>
    <t>Спеціаліст- головний бухгалтер</t>
  </si>
  <si>
    <t>Спеціаліст ІІ категорії</t>
  </si>
  <si>
    <r>
      <t xml:space="preserve">Затверджений рішенням  І сесії VIII скликання від 19.11.2020р.  "Про затвердження структури, чисельності виконавчого апарату та відділів Печенізької селищної ради Чугуївського району Харківської області штат у кількості  57,0 штатних одиниць
з місячним фондом заробітної плати за посадовими окладами  </t>
    </r>
    <r>
      <rPr>
        <sz val="9"/>
        <rFont val="Calibri"/>
        <family val="2"/>
        <charset val="204"/>
        <scheme val="minor"/>
      </rPr>
      <t>(334437,00 грн. Триста тридцять три тисячі вісімсот тридцять сім гривень 00 коп.)</t>
    </r>
    <r>
      <rPr>
        <sz val="9"/>
        <color theme="1"/>
        <rFont val="Calibri"/>
        <family val="2"/>
        <charset val="204"/>
        <scheme val="minor"/>
      </rPr>
      <t xml:space="preserve">
    _________________________Олександр ГУСАРОВ_________         
    (підпис керівника)                      (ініціали і прізвище)
_______________________________
          (число, місяць, рік)                              М.П.
</t>
    </r>
  </si>
</sst>
</file>

<file path=xl/styles.xml><?xml version="1.0" encoding="utf-8"?>
<styleSheet xmlns="http://schemas.openxmlformats.org/spreadsheetml/2006/main">
  <fonts count="1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2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Border="1"/>
    <xf numFmtId="0" fontId="1" fillId="0" borderId="4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>
      <selection activeCell="J6" sqref="J6"/>
    </sheetView>
  </sheetViews>
  <sheetFormatPr defaultRowHeight="15.75"/>
  <cols>
    <col min="1" max="1" width="7.140625" style="5" customWidth="1"/>
    <col min="2" max="2" width="38.28515625" style="5" customWidth="1"/>
    <col min="3" max="3" width="16.140625" style="5" customWidth="1"/>
    <col min="4" max="4" width="15.7109375" style="6" customWidth="1"/>
    <col min="5" max="5" width="19" style="6" customWidth="1"/>
    <col min="6" max="6" width="9.140625" style="7"/>
    <col min="7" max="16384" width="9.140625" style="5"/>
  </cols>
  <sheetData>
    <row r="1" spans="1:7">
      <c r="D1" s="51" t="s">
        <v>64</v>
      </c>
      <c r="E1" s="51"/>
    </row>
    <row r="2" spans="1:7" ht="136.5" customHeight="1">
      <c r="B2" s="52" t="s">
        <v>68</v>
      </c>
      <c r="C2" s="52"/>
      <c r="D2" s="52"/>
      <c r="E2" s="52"/>
    </row>
    <row r="3" spans="1:7">
      <c r="A3" s="50" t="s">
        <v>63</v>
      </c>
      <c r="B3" s="50"/>
      <c r="C3" s="50"/>
      <c r="D3" s="50"/>
      <c r="E3" s="50"/>
    </row>
    <row r="5" spans="1:7">
      <c r="A5" s="49" t="s">
        <v>62</v>
      </c>
      <c r="B5" s="49"/>
      <c r="C5" s="49"/>
      <c r="D5" s="49"/>
      <c r="E5" s="49"/>
    </row>
    <row r="7" spans="1:7" ht="62.25" customHeight="1">
      <c r="A7" s="34" t="s">
        <v>56</v>
      </c>
      <c r="B7" s="34" t="s">
        <v>0</v>
      </c>
      <c r="C7" s="34" t="s">
        <v>1</v>
      </c>
      <c r="D7" s="34" t="s">
        <v>55</v>
      </c>
      <c r="E7" s="34" t="s">
        <v>57</v>
      </c>
      <c r="F7" s="3"/>
    </row>
    <row r="8" spans="1:7" ht="25.5" customHeight="1">
      <c r="A8" s="55" t="s">
        <v>2</v>
      </c>
      <c r="B8" s="54"/>
      <c r="C8" s="54"/>
      <c r="D8" s="54"/>
      <c r="E8" s="56"/>
      <c r="F8" s="8"/>
      <c r="G8" s="7"/>
    </row>
    <row r="9" spans="1:7" ht="18.75" customHeight="1">
      <c r="A9" s="55" t="s">
        <v>3</v>
      </c>
      <c r="B9" s="54"/>
      <c r="C9" s="54"/>
      <c r="D9" s="54"/>
      <c r="E9" s="56"/>
      <c r="F9" s="8"/>
      <c r="G9" s="7"/>
    </row>
    <row r="10" spans="1:7">
      <c r="A10" s="9" t="s">
        <v>4</v>
      </c>
      <c r="B10" s="10" t="s">
        <v>5</v>
      </c>
      <c r="C10" s="9">
        <v>1</v>
      </c>
      <c r="D10" s="11">
        <v>11500</v>
      </c>
      <c r="E10" s="11">
        <f>C10*D10</f>
        <v>11500</v>
      </c>
      <c r="F10" s="12"/>
      <c r="G10" s="7"/>
    </row>
    <row r="11" spans="1:7">
      <c r="A11" s="9" t="s">
        <v>6</v>
      </c>
      <c r="B11" s="10" t="s">
        <v>7</v>
      </c>
      <c r="C11" s="9">
        <v>1</v>
      </c>
      <c r="D11" s="11">
        <v>10500</v>
      </c>
      <c r="E11" s="11">
        <f t="shared" ref="E11:E14" si="0">C11*D11</f>
        <v>10500</v>
      </c>
      <c r="F11" s="12"/>
      <c r="G11" s="7"/>
    </row>
    <row r="12" spans="1:7">
      <c r="A12" s="9" t="s">
        <v>8</v>
      </c>
      <c r="B12" s="10" t="s">
        <v>9</v>
      </c>
      <c r="C12" s="9">
        <v>1</v>
      </c>
      <c r="D12" s="11">
        <v>11000</v>
      </c>
      <c r="E12" s="11">
        <f t="shared" si="0"/>
        <v>11000</v>
      </c>
      <c r="F12" s="12"/>
      <c r="G12" s="7"/>
    </row>
    <row r="13" spans="1:7" ht="34.5" customHeight="1">
      <c r="A13" s="9" t="s">
        <v>10</v>
      </c>
      <c r="B13" s="10" t="s">
        <v>11</v>
      </c>
      <c r="C13" s="9">
        <v>1</v>
      </c>
      <c r="D13" s="11">
        <v>10500</v>
      </c>
      <c r="E13" s="11">
        <f t="shared" si="0"/>
        <v>10500</v>
      </c>
      <c r="F13" s="12"/>
      <c r="G13" s="7"/>
    </row>
    <row r="14" spans="1:7" ht="31.5">
      <c r="A14" s="9" t="s">
        <v>12</v>
      </c>
      <c r="B14" s="10" t="s">
        <v>13</v>
      </c>
      <c r="C14" s="9">
        <v>1</v>
      </c>
      <c r="D14" s="11">
        <v>10500</v>
      </c>
      <c r="E14" s="11">
        <f t="shared" si="0"/>
        <v>10500</v>
      </c>
      <c r="F14" s="12"/>
      <c r="G14" s="7"/>
    </row>
    <row r="15" spans="1:7">
      <c r="A15" s="9"/>
      <c r="B15" s="24" t="s">
        <v>61</v>
      </c>
      <c r="C15" s="13">
        <f>SUM(C10:C14)</f>
        <v>5</v>
      </c>
      <c r="D15" s="14"/>
      <c r="E15" s="14">
        <f>SUM(E10:E14)</f>
        <v>54000</v>
      </c>
      <c r="F15" s="12"/>
    </row>
    <row r="16" spans="1:7" ht="21.75" customHeight="1">
      <c r="A16" s="43" t="s">
        <v>14</v>
      </c>
      <c r="B16" s="43"/>
      <c r="C16" s="43"/>
      <c r="D16" s="43"/>
      <c r="E16" s="43"/>
      <c r="F16" s="8"/>
      <c r="G16" s="7"/>
    </row>
    <row r="17" spans="1:7">
      <c r="A17" s="9" t="s">
        <v>4</v>
      </c>
      <c r="B17" s="10" t="s">
        <v>15</v>
      </c>
      <c r="C17" s="9">
        <v>1</v>
      </c>
      <c r="D17" s="11">
        <v>6600</v>
      </c>
      <c r="E17" s="11">
        <f>C17*D17</f>
        <v>6600</v>
      </c>
      <c r="F17" s="12"/>
      <c r="G17" s="7"/>
    </row>
    <row r="18" spans="1:7">
      <c r="A18" s="9" t="s">
        <v>6</v>
      </c>
      <c r="B18" s="10" t="s">
        <v>16</v>
      </c>
      <c r="C18" s="9">
        <v>1</v>
      </c>
      <c r="D18" s="11">
        <v>5100</v>
      </c>
      <c r="E18" s="11">
        <f t="shared" ref="E18:E21" si="1">C18*D18</f>
        <v>5100</v>
      </c>
      <c r="F18" s="12"/>
      <c r="G18" s="7"/>
    </row>
    <row r="19" spans="1:7">
      <c r="A19" s="9" t="s">
        <v>8</v>
      </c>
      <c r="B19" s="10" t="s">
        <v>67</v>
      </c>
      <c r="C19" s="9">
        <v>1</v>
      </c>
      <c r="D19" s="11">
        <v>4500</v>
      </c>
      <c r="E19" s="11">
        <f t="shared" si="1"/>
        <v>4500</v>
      </c>
      <c r="F19" s="12"/>
      <c r="G19" s="7"/>
    </row>
    <row r="20" spans="1:7">
      <c r="A20" s="9" t="s">
        <v>10</v>
      </c>
      <c r="B20" s="10" t="s">
        <v>18</v>
      </c>
      <c r="C20" s="9">
        <v>1</v>
      </c>
      <c r="D20" s="11">
        <v>5300</v>
      </c>
      <c r="E20" s="11">
        <f t="shared" si="1"/>
        <v>5300</v>
      </c>
      <c r="F20" s="12"/>
      <c r="G20" s="7"/>
    </row>
    <row r="21" spans="1:7">
      <c r="A21" s="9" t="s">
        <v>12</v>
      </c>
      <c r="B21" s="10" t="s">
        <v>19</v>
      </c>
      <c r="C21" s="9">
        <v>1</v>
      </c>
      <c r="D21" s="11">
        <v>4000</v>
      </c>
      <c r="E21" s="11">
        <f t="shared" si="1"/>
        <v>4000</v>
      </c>
      <c r="F21" s="12"/>
      <c r="G21" s="7"/>
    </row>
    <row r="22" spans="1:7">
      <c r="A22" s="15"/>
      <c r="B22" s="24" t="s">
        <v>61</v>
      </c>
      <c r="C22" s="16">
        <f>SUM(C17:C21)</f>
        <v>5</v>
      </c>
      <c r="D22" s="17"/>
      <c r="E22" s="17">
        <f>SUM(E17:E21)</f>
        <v>25500</v>
      </c>
      <c r="F22" s="12"/>
      <c r="G22" s="7"/>
    </row>
    <row r="23" spans="1:7" ht="37.5" customHeight="1">
      <c r="A23" s="43" t="s">
        <v>20</v>
      </c>
      <c r="B23" s="43"/>
      <c r="C23" s="43"/>
      <c r="D23" s="43"/>
      <c r="E23" s="43"/>
      <c r="F23" s="8"/>
      <c r="G23" s="7"/>
    </row>
    <row r="24" spans="1:7">
      <c r="A24" s="9" t="s">
        <v>4</v>
      </c>
      <c r="B24" s="10" t="s">
        <v>15</v>
      </c>
      <c r="C24" s="9">
        <v>1</v>
      </c>
      <c r="D24" s="11">
        <v>6600</v>
      </c>
      <c r="E24" s="11">
        <f>C24*D24</f>
        <v>6600</v>
      </c>
      <c r="F24" s="12"/>
    </row>
    <row r="25" spans="1:7">
      <c r="A25" s="9" t="s">
        <v>6</v>
      </c>
      <c r="B25" s="10" t="s">
        <v>16</v>
      </c>
      <c r="C25" s="9">
        <v>1</v>
      </c>
      <c r="D25" s="11">
        <v>5100</v>
      </c>
      <c r="E25" s="11">
        <f t="shared" ref="E25:E26" si="2">C25*D25</f>
        <v>5100</v>
      </c>
      <c r="F25" s="12"/>
    </row>
    <row r="26" spans="1:7">
      <c r="A26" s="9" t="s">
        <v>8</v>
      </c>
      <c r="B26" s="10" t="s">
        <v>21</v>
      </c>
      <c r="C26" s="9">
        <v>1</v>
      </c>
      <c r="D26" s="11">
        <v>4800</v>
      </c>
      <c r="E26" s="11">
        <f t="shared" si="2"/>
        <v>4800</v>
      </c>
      <c r="F26" s="12"/>
    </row>
    <row r="27" spans="1:7">
      <c r="A27" s="9"/>
      <c r="B27" s="10"/>
      <c r="C27" s="13">
        <f>SUM(C24:C26)</f>
        <v>3</v>
      </c>
      <c r="D27" s="14"/>
      <c r="E27" s="14">
        <f>SUM(E24:E26)</f>
        <v>16500</v>
      </c>
      <c r="F27" s="12"/>
    </row>
    <row r="28" spans="1:7" ht="18.75" customHeight="1">
      <c r="A28" s="53" t="s">
        <v>22</v>
      </c>
      <c r="B28" s="54"/>
      <c r="C28" s="54"/>
      <c r="D28" s="54"/>
      <c r="E28" s="54"/>
      <c r="F28" s="8"/>
      <c r="G28" s="7"/>
    </row>
    <row r="29" spans="1:7">
      <c r="A29" s="9" t="s">
        <v>4</v>
      </c>
      <c r="B29" s="10" t="s">
        <v>15</v>
      </c>
      <c r="C29" s="9">
        <v>1</v>
      </c>
      <c r="D29" s="11">
        <v>6600</v>
      </c>
      <c r="E29" s="11">
        <f>C29*D29</f>
        <v>6600</v>
      </c>
      <c r="F29" s="12"/>
    </row>
    <row r="30" spans="1:7">
      <c r="A30" s="9" t="s">
        <v>6</v>
      </c>
      <c r="B30" s="10" t="s">
        <v>66</v>
      </c>
      <c r="C30" s="9">
        <v>1</v>
      </c>
      <c r="D30" s="11">
        <v>6600</v>
      </c>
      <c r="E30" s="11">
        <f t="shared" ref="E30:E32" si="3">C30*D30</f>
        <v>6600</v>
      </c>
      <c r="F30" s="12"/>
    </row>
    <row r="31" spans="1:7">
      <c r="A31" s="9" t="s">
        <v>8</v>
      </c>
      <c r="B31" s="10" t="s">
        <v>21</v>
      </c>
      <c r="C31" s="9">
        <v>2</v>
      </c>
      <c r="D31" s="11">
        <v>4800</v>
      </c>
      <c r="E31" s="11">
        <f t="shared" si="3"/>
        <v>9600</v>
      </c>
      <c r="F31" s="12"/>
    </row>
    <row r="32" spans="1:7">
      <c r="A32" s="9" t="s">
        <v>10</v>
      </c>
      <c r="B32" s="10" t="s">
        <v>23</v>
      </c>
      <c r="C32" s="9">
        <v>1</v>
      </c>
      <c r="D32" s="11">
        <v>3850</v>
      </c>
      <c r="E32" s="11">
        <f t="shared" si="3"/>
        <v>3850</v>
      </c>
      <c r="F32" s="12"/>
    </row>
    <row r="33" spans="1:8">
      <c r="A33" s="9"/>
      <c r="B33" s="24" t="s">
        <v>61</v>
      </c>
      <c r="C33" s="13">
        <f>SUM(C29:C32)</f>
        <v>5</v>
      </c>
      <c r="D33" s="14"/>
      <c r="E33" s="14">
        <f>SUM(E29:E32)</f>
        <v>26650</v>
      </c>
      <c r="F33" s="12"/>
    </row>
    <row r="34" spans="1:8">
      <c r="A34" s="45" t="s">
        <v>24</v>
      </c>
      <c r="B34" s="46"/>
      <c r="C34" s="46"/>
      <c r="D34" s="46"/>
      <c r="E34" s="46"/>
      <c r="F34" s="46"/>
      <c r="G34" s="7"/>
      <c r="H34" s="7"/>
    </row>
    <row r="35" spans="1:8">
      <c r="A35" s="9" t="s">
        <v>4</v>
      </c>
      <c r="B35" s="10" t="s">
        <v>15</v>
      </c>
      <c r="C35" s="9">
        <v>1</v>
      </c>
      <c r="D35" s="11">
        <v>6600</v>
      </c>
      <c r="E35" s="11">
        <f>C35*D35</f>
        <v>6600</v>
      </c>
      <c r="F35" s="12"/>
      <c r="G35" s="7"/>
      <c r="H35" s="7"/>
    </row>
    <row r="36" spans="1:8">
      <c r="A36" s="9" t="s">
        <v>6</v>
      </c>
      <c r="B36" s="10" t="s">
        <v>16</v>
      </c>
      <c r="C36" s="9">
        <v>1</v>
      </c>
      <c r="D36" s="11">
        <v>5100</v>
      </c>
      <c r="E36" s="11">
        <f t="shared" ref="E36:E37" si="4">C36*D36</f>
        <v>5100</v>
      </c>
      <c r="F36" s="12"/>
      <c r="G36" s="7"/>
      <c r="H36" s="7"/>
    </row>
    <row r="37" spans="1:8">
      <c r="A37" s="9" t="s">
        <v>8</v>
      </c>
      <c r="B37" s="10" t="s">
        <v>17</v>
      </c>
      <c r="C37" s="9">
        <v>1</v>
      </c>
      <c r="D37" s="11">
        <v>3900</v>
      </c>
      <c r="E37" s="11">
        <f t="shared" si="4"/>
        <v>3900</v>
      </c>
      <c r="F37" s="12"/>
      <c r="G37" s="7"/>
      <c r="H37" s="7"/>
    </row>
    <row r="38" spans="1:8">
      <c r="A38" s="9"/>
      <c r="B38" s="24" t="s">
        <v>61</v>
      </c>
      <c r="C38" s="13">
        <f>SUM(C35:C37)</f>
        <v>3</v>
      </c>
      <c r="D38" s="14"/>
      <c r="E38" s="14">
        <f>SUM(E35:E37)</f>
        <v>15600</v>
      </c>
      <c r="F38" s="12"/>
      <c r="G38" s="7"/>
      <c r="H38" s="7"/>
    </row>
    <row r="39" spans="1:8">
      <c r="A39" s="45" t="s">
        <v>25</v>
      </c>
      <c r="B39" s="46"/>
      <c r="C39" s="46"/>
      <c r="D39" s="46"/>
      <c r="E39" s="46"/>
      <c r="F39" s="46"/>
      <c r="G39" s="7"/>
      <c r="H39" s="7"/>
    </row>
    <row r="40" spans="1:8">
      <c r="A40" s="9" t="s">
        <v>4</v>
      </c>
      <c r="B40" s="10" t="s">
        <v>15</v>
      </c>
      <c r="C40" s="9">
        <v>1</v>
      </c>
      <c r="D40" s="11">
        <v>6600</v>
      </c>
      <c r="E40" s="11">
        <f>C40*D40</f>
        <v>6600</v>
      </c>
      <c r="F40" s="12"/>
      <c r="G40" s="7"/>
      <c r="H40" s="7"/>
    </row>
    <row r="41" spans="1:8">
      <c r="A41" s="9" t="s">
        <v>6</v>
      </c>
      <c r="B41" s="10" t="s">
        <v>26</v>
      </c>
      <c r="C41" s="9">
        <v>1</v>
      </c>
      <c r="D41" s="11">
        <v>3900</v>
      </c>
      <c r="E41" s="11">
        <f t="shared" ref="E41:E43" si="5">C41*D41</f>
        <v>3900</v>
      </c>
      <c r="F41" s="12"/>
      <c r="G41" s="7"/>
      <c r="H41" s="7"/>
    </row>
    <row r="42" spans="1:8">
      <c r="A42" s="9" t="s">
        <v>8</v>
      </c>
      <c r="B42" s="10" t="s">
        <v>27</v>
      </c>
      <c r="C42" s="9">
        <v>2</v>
      </c>
      <c r="D42" s="11">
        <v>3600</v>
      </c>
      <c r="E42" s="11">
        <f t="shared" si="5"/>
        <v>7200</v>
      </c>
      <c r="F42" s="12"/>
      <c r="G42" s="7"/>
      <c r="H42" s="7"/>
    </row>
    <row r="43" spans="1:8">
      <c r="A43" s="9"/>
      <c r="B43" s="10" t="s">
        <v>28</v>
      </c>
      <c r="C43" s="9">
        <v>1</v>
      </c>
      <c r="D43" s="11">
        <v>3800</v>
      </c>
      <c r="E43" s="11">
        <f t="shared" si="5"/>
        <v>3800</v>
      </c>
      <c r="F43" s="12"/>
      <c r="G43" s="7"/>
      <c r="H43" s="7"/>
    </row>
    <row r="44" spans="1:8">
      <c r="A44" s="9"/>
      <c r="B44" s="24" t="s">
        <v>61</v>
      </c>
      <c r="C44" s="13">
        <f>SUM(C40:C43)</f>
        <v>5</v>
      </c>
      <c r="D44" s="14"/>
      <c r="E44" s="14">
        <f>SUM(E40:E43)</f>
        <v>21500</v>
      </c>
      <c r="F44" s="12"/>
      <c r="G44" s="7"/>
      <c r="H44" s="7"/>
    </row>
    <row r="45" spans="1:8">
      <c r="A45" s="45" t="s">
        <v>65</v>
      </c>
      <c r="B45" s="46"/>
      <c r="C45" s="46"/>
      <c r="D45" s="46"/>
      <c r="E45" s="46"/>
      <c r="F45" s="46"/>
      <c r="G45" s="7"/>
      <c r="H45" s="7"/>
    </row>
    <row r="46" spans="1:8">
      <c r="A46" s="9" t="s">
        <v>4</v>
      </c>
      <c r="B46" s="10" t="s">
        <v>29</v>
      </c>
      <c r="C46" s="9">
        <v>4</v>
      </c>
      <c r="D46" s="11">
        <v>9500</v>
      </c>
      <c r="E46" s="11">
        <f>C46*D46</f>
        <v>38000</v>
      </c>
      <c r="F46" s="12"/>
      <c r="G46" s="7"/>
      <c r="H46" s="7"/>
    </row>
    <row r="47" spans="1:8">
      <c r="A47" s="9" t="s">
        <v>6</v>
      </c>
      <c r="B47" s="10" t="s">
        <v>30</v>
      </c>
      <c r="C47" s="9">
        <v>3</v>
      </c>
      <c r="D47" s="11">
        <v>3600</v>
      </c>
      <c r="E47" s="11">
        <f>C47*D47</f>
        <v>10800</v>
      </c>
      <c r="F47" s="12"/>
      <c r="G47" s="7"/>
      <c r="H47" s="7"/>
    </row>
    <row r="48" spans="1:8">
      <c r="A48" s="9"/>
      <c r="B48" s="24" t="s">
        <v>61</v>
      </c>
      <c r="C48" s="13">
        <f>SUM(C46:C47)</f>
        <v>7</v>
      </c>
      <c r="D48" s="14"/>
      <c r="E48" s="14">
        <f t="shared" ref="E48" si="6">SUM(E46:E47)</f>
        <v>48800</v>
      </c>
      <c r="F48" s="12"/>
      <c r="G48" s="7"/>
      <c r="H48" s="7"/>
    </row>
    <row r="49" spans="1:8">
      <c r="A49" s="18"/>
      <c r="B49" s="19" t="s">
        <v>31</v>
      </c>
      <c r="C49" s="20">
        <f>C15+C22+C27+C33+C38+C44+C48</f>
        <v>33</v>
      </c>
      <c r="D49" s="21"/>
      <c r="E49" s="21">
        <f>E15+E22+E27+E33+E38+E44+E48</f>
        <v>208550</v>
      </c>
      <c r="F49" s="22"/>
      <c r="G49" s="7"/>
      <c r="H49" s="7"/>
    </row>
    <row r="50" spans="1:8" ht="21" customHeight="1">
      <c r="A50" s="2"/>
      <c r="B50" s="2"/>
      <c r="C50" s="2"/>
      <c r="D50" s="23"/>
      <c r="E50" s="23"/>
      <c r="F50" s="4"/>
      <c r="G50" s="7"/>
      <c r="H50" s="7"/>
    </row>
    <row r="51" spans="1:8">
      <c r="A51" s="48" t="s">
        <v>32</v>
      </c>
      <c r="B51" s="48"/>
      <c r="C51" s="48"/>
      <c r="D51" s="48"/>
      <c r="E51" s="48"/>
      <c r="G51" s="7"/>
      <c r="H51" s="7"/>
    </row>
    <row r="52" spans="1:8" ht="21" customHeight="1">
      <c r="A52" s="36"/>
      <c r="B52" s="47" t="s">
        <v>33</v>
      </c>
      <c r="C52" s="47"/>
      <c r="D52" s="47"/>
      <c r="E52" s="47"/>
      <c r="G52" s="7"/>
      <c r="H52" s="7"/>
    </row>
    <row r="53" spans="1:8" ht="24" customHeight="1">
      <c r="A53" s="37" t="s">
        <v>4</v>
      </c>
      <c r="B53" s="36" t="s">
        <v>34</v>
      </c>
      <c r="C53" s="37">
        <v>1</v>
      </c>
      <c r="D53" s="38">
        <v>7400</v>
      </c>
      <c r="E53" s="38">
        <f>C53*D53</f>
        <v>7400</v>
      </c>
      <c r="G53" s="7"/>
      <c r="H53" s="7"/>
    </row>
    <row r="54" spans="1:8">
      <c r="A54" s="47" t="s">
        <v>35</v>
      </c>
      <c r="B54" s="47"/>
      <c r="C54" s="47"/>
      <c r="D54" s="47"/>
      <c r="E54" s="47"/>
      <c r="G54" s="7"/>
      <c r="H54" s="7"/>
    </row>
    <row r="55" spans="1:8" ht="38.25" customHeight="1">
      <c r="A55" s="37" t="s">
        <v>4</v>
      </c>
      <c r="B55" s="36" t="s">
        <v>15</v>
      </c>
      <c r="C55" s="37">
        <v>1</v>
      </c>
      <c r="D55" s="38">
        <v>6700</v>
      </c>
      <c r="E55" s="38">
        <f t="shared" ref="E55:E56" si="7">C55*D55</f>
        <v>6700</v>
      </c>
      <c r="G55" s="7"/>
      <c r="H55" s="7"/>
    </row>
    <row r="56" spans="1:8" ht="18" customHeight="1">
      <c r="A56" s="37" t="s">
        <v>6</v>
      </c>
      <c r="B56" s="36" t="s">
        <v>16</v>
      </c>
      <c r="C56" s="37">
        <v>1</v>
      </c>
      <c r="D56" s="38">
        <v>5100</v>
      </c>
      <c r="E56" s="38">
        <f t="shared" si="7"/>
        <v>5100</v>
      </c>
      <c r="G56" s="7"/>
      <c r="H56" s="7"/>
    </row>
    <row r="57" spans="1:8">
      <c r="A57" s="47" t="s">
        <v>36</v>
      </c>
      <c r="B57" s="47"/>
      <c r="C57" s="47"/>
      <c r="D57" s="47"/>
      <c r="E57" s="47"/>
      <c r="G57" s="7"/>
      <c r="H57" s="7"/>
    </row>
    <row r="58" spans="1:8" ht="24" customHeight="1">
      <c r="A58" s="37" t="s">
        <v>4</v>
      </c>
      <c r="B58" s="36" t="s">
        <v>37</v>
      </c>
      <c r="C58" s="37">
        <v>1</v>
      </c>
      <c r="D58" s="38">
        <v>5900</v>
      </c>
      <c r="E58" s="38">
        <f t="shared" ref="E58:E59" si="8">C58*D58</f>
        <v>5900</v>
      </c>
      <c r="G58" s="7"/>
      <c r="H58" s="7"/>
    </row>
    <row r="59" spans="1:8" ht="24" customHeight="1">
      <c r="A59" s="37" t="s">
        <v>6</v>
      </c>
      <c r="B59" s="36" t="s">
        <v>38</v>
      </c>
      <c r="C59" s="37">
        <v>1</v>
      </c>
      <c r="D59" s="38">
        <v>5100</v>
      </c>
      <c r="E59" s="38">
        <f t="shared" si="8"/>
        <v>5100</v>
      </c>
      <c r="G59" s="7"/>
      <c r="H59" s="7"/>
    </row>
    <row r="60" spans="1:8">
      <c r="A60" s="37"/>
      <c r="B60" s="39" t="s">
        <v>61</v>
      </c>
      <c r="C60" s="40">
        <f>C53+C55+C56+C58+C59</f>
        <v>5</v>
      </c>
      <c r="D60" s="41"/>
      <c r="E60" s="41">
        <f t="shared" ref="E60" si="9">E53+E55+E56+E58+E59</f>
        <v>30200</v>
      </c>
    </row>
    <row r="61" spans="1:8" ht="19.5" customHeight="1">
      <c r="A61" s="45" t="s">
        <v>39</v>
      </c>
      <c r="B61" s="46"/>
      <c r="C61" s="46"/>
      <c r="D61" s="46"/>
      <c r="E61" s="46"/>
      <c r="F61" s="8"/>
      <c r="G61" s="8"/>
      <c r="H61" s="8"/>
    </row>
    <row r="62" spans="1:8">
      <c r="A62" s="9" t="s">
        <v>4</v>
      </c>
      <c r="B62" s="10" t="s">
        <v>40</v>
      </c>
      <c r="C62" s="9">
        <v>1</v>
      </c>
      <c r="D62" s="11">
        <v>6600</v>
      </c>
      <c r="E62" s="11">
        <f t="shared" ref="E62:E64" si="10">C62*D62</f>
        <v>6600</v>
      </c>
      <c r="F62" s="4"/>
      <c r="G62" s="44"/>
      <c r="H62" s="44"/>
    </row>
    <row r="63" spans="1:8">
      <c r="A63" s="9" t="s">
        <v>6</v>
      </c>
      <c r="B63" s="10" t="s">
        <v>16</v>
      </c>
      <c r="C63" s="9">
        <v>1</v>
      </c>
      <c r="D63" s="11">
        <v>5100</v>
      </c>
      <c r="E63" s="11">
        <f t="shared" si="10"/>
        <v>5100</v>
      </c>
      <c r="F63" s="4"/>
      <c r="G63" s="44"/>
      <c r="H63" s="44"/>
    </row>
    <row r="64" spans="1:8">
      <c r="A64" s="9" t="s">
        <v>8</v>
      </c>
      <c r="B64" s="10" t="s">
        <v>21</v>
      </c>
      <c r="C64" s="9">
        <v>1</v>
      </c>
      <c r="D64" s="11">
        <v>4800</v>
      </c>
      <c r="E64" s="11">
        <f t="shared" si="10"/>
        <v>4800</v>
      </c>
      <c r="F64" s="4"/>
      <c r="G64" s="44"/>
      <c r="H64" s="44"/>
    </row>
    <row r="65" spans="1:9">
      <c r="A65" s="9"/>
      <c r="B65" s="24" t="s">
        <v>61</v>
      </c>
      <c r="C65" s="13">
        <f>SUM(C62:C64)</f>
        <v>3</v>
      </c>
      <c r="D65" s="14"/>
      <c r="E65" s="14">
        <f t="shared" ref="E65" si="11">SUM(E62:E64)</f>
        <v>16500</v>
      </c>
      <c r="F65" s="4"/>
      <c r="G65" s="12"/>
      <c r="H65" s="12"/>
    </row>
    <row r="66" spans="1:9" ht="19.5" customHeight="1">
      <c r="A66" s="45" t="s">
        <v>41</v>
      </c>
      <c r="B66" s="46"/>
      <c r="C66" s="46"/>
      <c r="D66" s="46"/>
      <c r="E66" s="46"/>
      <c r="F66" s="8"/>
      <c r="G66" s="8"/>
      <c r="H66" s="8"/>
    </row>
    <row r="67" spans="1:9" ht="20.25" customHeight="1">
      <c r="A67" s="9" t="s">
        <v>4</v>
      </c>
      <c r="B67" s="10" t="s">
        <v>40</v>
      </c>
      <c r="C67" s="9">
        <v>1</v>
      </c>
      <c r="D67" s="11">
        <v>6600</v>
      </c>
      <c r="E67" s="11">
        <f t="shared" ref="E67:E68" si="12">C67*D67</f>
        <v>6600</v>
      </c>
      <c r="F67" s="4"/>
      <c r="G67" s="44"/>
      <c r="H67" s="44"/>
    </row>
    <row r="68" spans="1:9" ht="20.25" customHeight="1">
      <c r="A68" s="9" t="s">
        <v>6</v>
      </c>
      <c r="B68" s="10" t="s">
        <v>21</v>
      </c>
      <c r="C68" s="9">
        <v>1</v>
      </c>
      <c r="D68" s="11">
        <v>4800</v>
      </c>
      <c r="E68" s="11">
        <f t="shared" si="12"/>
        <v>4800</v>
      </c>
      <c r="F68" s="4"/>
      <c r="G68" s="44"/>
      <c r="H68" s="44"/>
    </row>
    <row r="69" spans="1:9" s="25" customFormat="1" ht="20.25" customHeight="1">
      <c r="A69" s="13"/>
      <c r="B69" s="24" t="s">
        <v>61</v>
      </c>
      <c r="C69" s="13">
        <f>SUM(C67:C68)</f>
        <v>2</v>
      </c>
      <c r="D69" s="14"/>
      <c r="E69" s="14">
        <f t="shared" ref="E69" si="13">SUM(E67:E68)</f>
        <v>11400</v>
      </c>
      <c r="F69" s="8"/>
      <c r="G69" s="22"/>
      <c r="H69" s="22"/>
    </row>
    <row r="70" spans="1:9" ht="19.5" customHeight="1">
      <c r="A70" s="45" t="s">
        <v>42</v>
      </c>
      <c r="B70" s="46"/>
      <c r="C70" s="46"/>
      <c r="D70" s="46"/>
      <c r="E70" s="46"/>
      <c r="F70" s="8"/>
      <c r="G70" s="8"/>
      <c r="H70" s="8"/>
      <c r="I70" s="7"/>
    </row>
    <row r="71" spans="1:9">
      <c r="A71" s="9" t="s">
        <v>4</v>
      </c>
      <c r="B71" s="10" t="s">
        <v>40</v>
      </c>
      <c r="C71" s="9">
        <v>1</v>
      </c>
      <c r="D71" s="11">
        <v>6600</v>
      </c>
      <c r="E71" s="11">
        <f t="shared" ref="E71:E72" si="14">C71*D71</f>
        <v>6600</v>
      </c>
      <c r="F71" s="12"/>
      <c r="G71" s="44"/>
      <c r="H71" s="44"/>
    </row>
    <row r="72" spans="1:9">
      <c r="A72" s="9" t="s">
        <v>6</v>
      </c>
      <c r="B72" s="10" t="s">
        <v>21</v>
      </c>
      <c r="C72" s="9">
        <v>1</v>
      </c>
      <c r="D72" s="11">
        <v>4800</v>
      </c>
      <c r="E72" s="11">
        <f t="shared" si="14"/>
        <v>4800</v>
      </c>
      <c r="F72" s="12"/>
      <c r="G72" s="44"/>
      <c r="H72" s="44"/>
    </row>
    <row r="73" spans="1:9" s="25" customFormat="1">
      <c r="A73" s="13"/>
      <c r="B73" s="24" t="s">
        <v>61</v>
      </c>
      <c r="C73" s="13">
        <f>SUM(C71:C72)</f>
        <v>2</v>
      </c>
      <c r="D73" s="14"/>
      <c r="E73" s="14">
        <f t="shared" ref="E73" si="15">SUM(E71:E72)</f>
        <v>11400</v>
      </c>
      <c r="F73" s="22"/>
      <c r="G73" s="22"/>
      <c r="H73" s="22"/>
    </row>
    <row r="74" spans="1:9" ht="19.5" customHeight="1">
      <c r="A74" s="45" t="s">
        <v>43</v>
      </c>
      <c r="B74" s="46"/>
      <c r="C74" s="46"/>
      <c r="D74" s="46"/>
      <c r="E74" s="46"/>
      <c r="F74" s="8"/>
      <c r="G74" s="8"/>
      <c r="H74" s="8"/>
    </row>
    <row r="75" spans="1:9" ht="24" customHeight="1">
      <c r="A75" s="10" t="s">
        <v>58</v>
      </c>
      <c r="B75" s="10" t="s">
        <v>60</v>
      </c>
      <c r="C75" s="9">
        <v>1</v>
      </c>
      <c r="D75" s="11">
        <v>6600</v>
      </c>
      <c r="E75" s="11">
        <f t="shared" ref="E75:E76" si="16">C75*D75</f>
        <v>6600</v>
      </c>
      <c r="F75" s="12"/>
      <c r="G75" s="12"/>
      <c r="H75" s="4"/>
    </row>
    <row r="76" spans="1:9" ht="18" customHeight="1">
      <c r="A76" s="10" t="s">
        <v>59</v>
      </c>
      <c r="B76" s="10" t="s">
        <v>16</v>
      </c>
      <c r="C76" s="9">
        <v>1</v>
      </c>
      <c r="D76" s="11">
        <v>5100</v>
      </c>
      <c r="E76" s="11">
        <f t="shared" si="16"/>
        <v>5100</v>
      </c>
      <c r="F76" s="12"/>
      <c r="G76" s="12"/>
      <c r="H76" s="4"/>
    </row>
    <row r="77" spans="1:9" s="25" customFormat="1">
      <c r="A77" s="24"/>
      <c r="B77" s="24" t="s">
        <v>61</v>
      </c>
      <c r="C77" s="13">
        <f>SUM(C75:C76)</f>
        <v>2</v>
      </c>
      <c r="D77" s="14"/>
      <c r="E77" s="14">
        <f t="shared" ref="E77" si="17">SUM(E75:E76)</f>
        <v>11700</v>
      </c>
      <c r="F77" s="8"/>
      <c r="G77" s="26"/>
      <c r="H77" s="26"/>
    </row>
    <row r="78" spans="1:9">
      <c r="A78" s="1"/>
    </row>
    <row r="79" spans="1:9" ht="38.25" customHeight="1">
      <c r="A79" s="43" t="s">
        <v>44</v>
      </c>
      <c r="B79" s="43"/>
      <c r="C79" s="43"/>
      <c r="D79" s="43"/>
      <c r="E79" s="43"/>
    </row>
    <row r="80" spans="1:9">
      <c r="A80" s="9" t="s">
        <v>4</v>
      </c>
      <c r="B80" s="10" t="s">
        <v>40</v>
      </c>
      <c r="C80" s="9">
        <v>1</v>
      </c>
      <c r="D80" s="11">
        <v>6600</v>
      </c>
      <c r="E80" s="11">
        <f t="shared" ref="E80:E82" si="18">C80*D80</f>
        <v>6600</v>
      </c>
    </row>
    <row r="81" spans="1:6" ht="21.75" customHeight="1">
      <c r="A81" s="9" t="s">
        <v>6</v>
      </c>
      <c r="B81" s="10" t="s">
        <v>21</v>
      </c>
      <c r="C81" s="9">
        <v>1</v>
      </c>
      <c r="D81" s="11">
        <v>4800</v>
      </c>
      <c r="E81" s="11">
        <f t="shared" si="18"/>
        <v>4800</v>
      </c>
    </row>
    <row r="82" spans="1:6" ht="19.5" customHeight="1">
      <c r="A82" s="9" t="s">
        <v>8</v>
      </c>
      <c r="B82" s="10" t="s">
        <v>45</v>
      </c>
      <c r="C82" s="9">
        <v>1</v>
      </c>
      <c r="D82" s="11">
        <v>3900</v>
      </c>
      <c r="E82" s="11">
        <f t="shared" si="18"/>
        <v>3900</v>
      </c>
    </row>
    <row r="83" spans="1:6" s="25" customFormat="1">
      <c r="A83" s="13"/>
      <c r="B83" s="24" t="s">
        <v>61</v>
      </c>
      <c r="C83" s="13">
        <f>SUM(C80:C82)</f>
        <v>3</v>
      </c>
      <c r="D83" s="14"/>
      <c r="E83" s="14">
        <f t="shared" ref="E83" si="19">SUM(E80:E82)</f>
        <v>15300</v>
      </c>
      <c r="F83" s="27"/>
    </row>
    <row r="84" spans="1:6" ht="37.5" customHeight="1">
      <c r="A84" s="28"/>
      <c r="B84" s="42" t="s">
        <v>46</v>
      </c>
      <c r="C84" s="42"/>
      <c r="D84" s="42"/>
      <c r="E84" s="42"/>
    </row>
    <row r="85" spans="1:6" ht="18.75" customHeight="1">
      <c r="A85" s="9" t="s">
        <v>4</v>
      </c>
      <c r="B85" s="10" t="s">
        <v>15</v>
      </c>
      <c r="C85" s="9">
        <v>1</v>
      </c>
      <c r="D85" s="11">
        <v>6600</v>
      </c>
      <c r="E85" s="11">
        <f>C85*D85</f>
        <v>6600</v>
      </c>
    </row>
    <row r="86" spans="1:6" ht="18.75" customHeight="1">
      <c r="A86" s="9" t="s">
        <v>6</v>
      </c>
      <c r="B86" s="10" t="s">
        <v>47</v>
      </c>
      <c r="C86" s="9">
        <v>2</v>
      </c>
      <c r="D86" s="11">
        <v>5300</v>
      </c>
      <c r="E86" s="11">
        <f>C86*D86</f>
        <v>10600</v>
      </c>
    </row>
    <row r="87" spans="1:6" s="25" customFormat="1" ht="18.75" customHeight="1">
      <c r="A87" s="13"/>
      <c r="B87" s="24" t="s">
        <v>61</v>
      </c>
      <c r="C87" s="13">
        <f>SUM(C85:C86)</f>
        <v>3</v>
      </c>
      <c r="D87" s="14"/>
      <c r="E87" s="14">
        <f t="shared" ref="E87" si="20">SUM(E85:E86)</f>
        <v>17200</v>
      </c>
      <c r="F87" s="27"/>
    </row>
    <row r="88" spans="1:6" ht="27" customHeight="1">
      <c r="A88" s="43" t="s">
        <v>48</v>
      </c>
      <c r="B88" s="43"/>
      <c r="C88" s="43"/>
      <c r="D88" s="43"/>
      <c r="E88" s="43"/>
    </row>
    <row r="89" spans="1:6" ht="24.75" customHeight="1">
      <c r="A89" s="9" t="s">
        <v>4</v>
      </c>
      <c r="B89" s="10" t="s">
        <v>49</v>
      </c>
      <c r="C89" s="9">
        <v>1</v>
      </c>
      <c r="D89" s="11">
        <v>4000</v>
      </c>
      <c r="E89" s="11">
        <f>C89*D89</f>
        <v>4000</v>
      </c>
    </row>
    <row r="90" spans="1:6" ht="38.25" customHeight="1">
      <c r="A90" s="9" t="s">
        <v>6</v>
      </c>
      <c r="B90" s="10" t="s">
        <v>50</v>
      </c>
      <c r="C90" s="9">
        <v>1</v>
      </c>
      <c r="D90" s="35">
        <v>2723</v>
      </c>
      <c r="E90" s="11">
        <f t="shared" ref="E90:E92" si="21">C90*D90</f>
        <v>2723</v>
      </c>
    </row>
    <row r="91" spans="1:6" ht="20.25" customHeight="1">
      <c r="A91" s="9" t="s">
        <v>8</v>
      </c>
      <c r="B91" s="10" t="s">
        <v>51</v>
      </c>
      <c r="C91" s="9">
        <v>1</v>
      </c>
      <c r="D91" s="35">
        <v>2723</v>
      </c>
      <c r="E91" s="11">
        <f t="shared" si="21"/>
        <v>2723</v>
      </c>
    </row>
    <row r="92" spans="1:6">
      <c r="A92" s="9" t="s">
        <v>10</v>
      </c>
      <c r="B92" s="10" t="s">
        <v>52</v>
      </c>
      <c r="C92" s="9">
        <v>1</v>
      </c>
      <c r="D92" s="35">
        <v>2741</v>
      </c>
      <c r="E92" s="11">
        <f t="shared" si="21"/>
        <v>2741</v>
      </c>
    </row>
    <row r="93" spans="1:6" s="25" customFormat="1">
      <c r="A93" s="13"/>
      <c r="B93" s="24" t="s">
        <v>61</v>
      </c>
      <c r="C93" s="13">
        <f>SUM(C89:C92)</f>
        <v>4</v>
      </c>
      <c r="D93" s="14"/>
      <c r="E93" s="14">
        <f t="shared" ref="E93" si="22">SUM(E89:E92)</f>
        <v>12187</v>
      </c>
      <c r="F93" s="27"/>
    </row>
    <row r="94" spans="1:6" ht="36" customHeight="1">
      <c r="A94" s="29"/>
      <c r="B94" s="19" t="s">
        <v>53</v>
      </c>
      <c r="C94" s="20">
        <f>C60+C65+C69+C73+C77+C83+C87+C93</f>
        <v>24</v>
      </c>
      <c r="D94" s="20"/>
      <c r="E94" s="21">
        <f t="shared" ref="E94" si="23">E60+E65+E69+E73+E77+E83+E87+E93</f>
        <v>125887</v>
      </c>
    </row>
    <row r="95" spans="1:6">
      <c r="A95" s="30"/>
      <c r="B95" s="31" t="s">
        <v>54</v>
      </c>
      <c r="C95" s="32">
        <f>C94+C49</f>
        <v>57</v>
      </c>
      <c r="D95" s="32"/>
      <c r="E95" s="33">
        <f t="shared" ref="E95" si="24">E94+E49</f>
        <v>334437</v>
      </c>
    </row>
    <row r="96" spans="1:6">
      <c r="A96" s="1"/>
    </row>
  </sheetData>
  <mergeCells count="30">
    <mergeCell ref="A5:E5"/>
    <mergeCell ref="A3:E3"/>
    <mergeCell ref="D1:E1"/>
    <mergeCell ref="B2:E2"/>
    <mergeCell ref="A34:F34"/>
    <mergeCell ref="A28:E28"/>
    <mergeCell ref="A23:E23"/>
    <mergeCell ref="A16:E16"/>
    <mergeCell ref="A8:E8"/>
    <mergeCell ref="A9:E9"/>
    <mergeCell ref="A45:F45"/>
    <mergeCell ref="B52:E52"/>
    <mergeCell ref="A54:E54"/>
    <mergeCell ref="A51:E51"/>
    <mergeCell ref="A39:F39"/>
    <mergeCell ref="G64:H64"/>
    <mergeCell ref="G67:H67"/>
    <mergeCell ref="A61:E61"/>
    <mergeCell ref="A57:E57"/>
    <mergeCell ref="G62:H62"/>
    <mergeCell ref="G63:H63"/>
    <mergeCell ref="B84:E84"/>
    <mergeCell ref="A88:E88"/>
    <mergeCell ref="A79:E79"/>
    <mergeCell ref="G72:H72"/>
    <mergeCell ref="A66:E66"/>
    <mergeCell ref="A70:E70"/>
    <mergeCell ref="A74:E74"/>
    <mergeCell ref="G68:H68"/>
    <mergeCell ref="G71:H7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Rada2</cp:lastModifiedBy>
  <cp:lastPrinted>2020-11-30T07:10:39Z</cp:lastPrinted>
  <dcterms:created xsi:type="dcterms:W3CDTF">2020-11-17T14:27:15Z</dcterms:created>
  <dcterms:modified xsi:type="dcterms:W3CDTF">2020-11-30T07:12:58Z</dcterms:modified>
</cp:coreProperties>
</file>